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C4DCD4D0-3F3C-4E50-90FD-B43BE05B6F07}" xr6:coauthVersionLast="47" xr6:coauthVersionMax="47" xr10:uidLastSave="{00000000-0000-0000-0000-000000000000}"/>
  <bookViews>
    <workbookView xWindow="-120" yWindow="-120" windowWidth="19440" windowHeight="15000" tabRatio="507" firstSheet="4" activeTab="4" xr2:uid="{00000000-000D-0000-FFFF-FFFF00000000}"/>
  </bookViews>
  <sheets>
    <sheet name="2018 Complaints" sheetId="2" r:id="rId1"/>
    <sheet name="2019 Complaints" sheetId="5" r:id="rId2"/>
    <sheet name="2020 Complaints" sheetId="9" r:id="rId3"/>
    <sheet name="2021 Complaints" sheetId="11" r:id="rId4"/>
    <sheet name="2022 Complaints" sheetId="13" r:id="rId5"/>
    <sheet name="2021 tally" sheetId="12" r:id="rId6"/>
    <sheet name="2022 tally" sheetId="14" r:id="rId7"/>
    <sheet name="2020 tally" sheetId="10" r:id="rId8"/>
    <sheet name="2018 tally" sheetId="3" r:id="rId9"/>
    <sheet name="2019 tally" sheetId="4" r:id="rId10"/>
    <sheet name="year to year" sheetId="7" r:id="rId11"/>
  </sheet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3" l="1"/>
  <c r="H42" i="14"/>
  <c r="Q42" i="14"/>
  <c r="N42" i="14"/>
  <c r="K42" i="14"/>
  <c r="E42" i="14"/>
  <c r="D42" i="14"/>
  <c r="C42" i="14"/>
  <c r="B41" i="14"/>
  <c r="B40" i="14"/>
  <c r="B39" i="14"/>
  <c r="B38" i="14"/>
  <c r="B37" i="14"/>
  <c r="B36" i="14"/>
  <c r="B35" i="14"/>
  <c r="B34" i="14"/>
  <c r="B33" i="14"/>
  <c r="B32" i="14"/>
  <c r="B31" i="14"/>
  <c r="B30" i="14"/>
  <c r="E23" i="14"/>
  <c r="D23" i="14"/>
  <c r="C23" i="14"/>
  <c r="B22" i="14"/>
  <c r="B21" i="14"/>
  <c r="B20" i="14"/>
  <c r="B19" i="14"/>
  <c r="B18" i="14"/>
  <c r="B17" i="14"/>
  <c r="B16" i="14"/>
  <c r="B15" i="14"/>
  <c r="B14" i="14"/>
  <c r="B13" i="14"/>
  <c r="B12" i="14"/>
  <c r="B11" i="14"/>
  <c r="B10" i="14"/>
  <c r="B9" i="14"/>
  <c r="B8" i="14"/>
  <c r="B7" i="14"/>
  <c r="B6" i="14"/>
  <c r="B5" i="14"/>
  <c r="B4" i="14"/>
  <c r="B3" i="14"/>
  <c r="N4" i="13"/>
  <c r="N26" i="11"/>
  <c r="N27" i="11"/>
  <c r="N28" i="11"/>
  <c r="N29" i="11"/>
  <c r="N30" i="11"/>
  <c r="C15" i="7"/>
  <c r="N25" i="11"/>
  <c r="N24" i="11"/>
  <c r="N23" i="11"/>
  <c r="N22" i="11"/>
  <c r="N21" i="11"/>
  <c r="B23" i="14" l="1"/>
  <c r="B42" i="14"/>
  <c r="B21" i="12"/>
  <c r="N20" i="11"/>
  <c r="N19" i="11"/>
  <c r="N18" i="11"/>
  <c r="N17" i="11"/>
  <c r="N14" i="11"/>
  <c r="N15" i="11"/>
  <c r="N16" i="11"/>
  <c r="N13" i="11"/>
  <c r="N12" i="11"/>
  <c r="N11" i="11"/>
  <c r="N10" i="11"/>
  <c r="N9" i="11"/>
  <c r="D15" i="7"/>
  <c r="B39" i="12"/>
  <c r="B40" i="12"/>
  <c r="B41" i="12"/>
  <c r="H42" i="12"/>
  <c r="N42" i="12"/>
  <c r="K42" i="12"/>
  <c r="E42" i="12"/>
  <c r="D42" i="12"/>
  <c r="C42" i="12"/>
  <c r="B38" i="12"/>
  <c r="B37" i="12"/>
  <c r="B36" i="12"/>
  <c r="B35" i="12"/>
  <c r="B34" i="12"/>
  <c r="B33" i="12"/>
  <c r="B32" i="12"/>
  <c r="B31" i="12"/>
  <c r="B30" i="12"/>
  <c r="E23" i="12"/>
  <c r="D23" i="12"/>
  <c r="C23" i="12"/>
  <c r="B22" i="12"/>
  <c r="B20" i="12"/>
  <c r="B19" i="12"/>
  <c r="B18" i="12"/>
  <c r="B17" i="12"/>
  <c r="B16" i="12"/>
  <c r="B15" i="12"/>
  <c r="B14" i="12"/>
  <c r="B13" i="12"/>
  <c r="B12" i="12"/>
  <c r="B11" i="12"/>
  <c r="B10" i="12"/>
  <c r="B9" i="12"/>
  <c r="B8" i="12"/>
  <c r="B7" i="12"/>
  <c r="B6" i="12"/>
  <c r="B5" i="12"/>
  <c r="B4" i="12"/>
  <c r="B3" i="12"/>
  <c r="N5" i="11"/>
  <c r="N6" i="11"/>
  <c r="N7" i="11"/>
  <c r="N8" i="11"/>
  <c r="N4" i="11"/>
  <c r="N31" i="9"/>
  <c r="B42" i="12" l="1"/>
  <c r="B23" i="12"/>
  <c r="N30" i="9"/>
  <c r="N29" i="9"/>
  <c r="N28" i="9"/>
  <c r="N27" i="9"/>
  <c r="N26" i="9" l="1"/>
  <c r="N25" i="9"/>
  <c r="N24" i="9"/>
  <c r="N23" i="9" l="1"/>
  <c r="N22" i="9"/>
  <c r="N21" i="9"/>
  <c r="N20" i="9" l="1"/>
  <c r="N17" i="9" l="1"/>
  <c r="N18" i="9"/>
  <c r="N19" i="9"/>
  <c r="N16" i="9" l="1"/>
  <c r="N13" i="9" l="1"/>
  <c r="N14" i="9"/>
  <c r="N15" i="9"/>
  <c r="N12" i="9" l="1"/>
  <c r="N11" i="9"/>
  <c r="N10" i="9"/>
  <c r="N9" i="9"/>
  <c r="E15" i="7" l="1"/>
  <c r="E42" i="10"/>
  <c r="D42" i="10"/>
  <c r="C42" i="10"/>
  <c r="B40" i="10"/>
  <c r="B38" i="10"/>
  <c r="B37" i="10"/>
  <c r="B36" i="10"/>
  <c r="B35" i="10"/>
  <c r="B34" i="10"/>
  <c r="B33" i="10"/>
  <c r="B32" i="10"/>
  <c r="B31" i="10"/>
  <c r="B30" i="10"/>
  <c r="E23" i="10"/>
  <c r="D23" i="10"/>
  <c r="C23" i="10"/>
  <c r="B22" i="10"/>
  <c r="B20" i="10"/>
  <c r="B19" i="10"/>
  <c r="B18" i="10"/>
  <c r="B17" i="10"/>
  <c r="B16" i="10"/>
  <c r="B15" i="10"/>
  <c r="B14" i="10"/>
  <c r="B13" i="10"/>
  <c r="B12" i="10"/>
  <c r="B11" i="10"/>
  <c r="B10" i="10"/>
  <c r="B9" i="10"/>
  <c r="B8" i="10"/>
  <c r="B7" i="10"/>
  <c r="B6" i="10"/>
  <c r="B5" i="10"/>
  <c r="B4" i="10"/>
  <c r="B3" i="10"/>
  <c r="N6" i="9"/>
  <c r="N7" i="9"/>
  <c r="N8" i="9"/>
  <c r="N5" i="9"/>
  <c r="B42" i="10" l="1"/>
  <c r="K42" i="10"/>
  <c r="H42" i="10"/>
  <c r="B23" i="10"/>
  <c r="N93" i="5"/>
  <c r="N92" i="5"/>
  <c r="N91" i="5"/>
  <c r="N90" i="5"/>
  <c r="N89" i="5"/>
  <c r="N88" i="5"/>
  <c r="B4" i="4" l="1"/>
  <c r="N87" i="5" l="1"/>
  <c r="N86" i="5"/>
  <c r="N85" i="5"/>
  <c r="N84" i="5"/>
  <c r="N83" i="5"/>
  <c r="N82" i="5"/>
  <c r="N81" i="5"/>
  <c r="N80" i="5"/>
  <c r="N79" i="5"/>
  <c r="N78" i="5"/>
  <c r="N77" i="5"/>
  <c r="N76" i="5"/>
  <c r="N75" i="5"/>
  <c r="N74" i="5"/>
  <c r="N73" i="5"/>
  <c r="N72" i="5" l="1"/>
  <c r="N71" i="5"/>
  <c r="N70" i="5"/>
  <c r="N69" i="5"/>
  <c r="N68" i="5"/>
  <c r="N67" i="5"/>
  <c r="N66" i="5"/>
  <c r="N65" i="5"/>
  <c r="N64" i="5"/>
  <c r="N55" i="5" l="1"/>
  <c r="N56" i="5"/>
  <c r="N57" i="5"/>
  <c r="N58" i="5"/>
  <c r="N59" i="5"/>
  <c r="N60" i="5"/>
  <c r="N61" i="5"/>
  <c r="N62" i="5"/>
  <c r="N63" i="5"/>
  <c r="N54" i="5"/>
  <c r="N53" i="5"/>
  <c r="N52" i="5" l="1"/>
  <c r="N51" i="5"/>
  <c r="N50" i="5"/>
  <c r="N49" i="5"/>
  <c r="N48" i="5"/>
  <c r="N47" i="5"/>
  <c r="N46" i="5"/>
  <c r="B31" i="4" l="1"/>
  <c r="B32" i="4"/>
  <c r="B33" i="4"/>
  <c r="B34" i="4"/>
  <c r="B35" i="4"/>
  <c r="B36" i="4"/>
  <c r="B37" i="4"/>
  <c r="B38" i="4"/>
  <c r="B39" i="4"/>
  <c r="B40" i="4"/>
  <c r="B41" i="4"/>
  <c r="B30" i="4"/>
  <c r="B5" i="4"/>
  <c r="B6" i="4"/>
  <c r="B7" i="4"/>
  <c r="B8" i="4"/>
  <c r="B9" i="4"/>
  <c r="B10" i="4"/>
  <c r="B11" i="4"/>
  <c r="B12" i="4"/>
  <c r="B13" i="4"/>
  <c r="B14" i="4"/>
  <c r="B15" i="4"/>
  <c r="B16" i="4"/>
  <c r="B17" i="4"/>
  <c r="B18" i="4"/>
  <c r="B19" i="4"/>
  <c r="B20" i="4"/>
  <c r="B21" i="4"/>
  <c r="B22" i="4"/>
  <c r="B3" i="4"/>
  <c r="N45" i="5"/>
  <c r="N44" i="5"/>
  <c r="N43" i="5"/>
  <c r="N42" i="5"/>
  <c r="N41" i="5"/>
  <c r="N40" i="5"/>
  <c r="N39" i="5"/>
  <c r="N38" i="5"/>
  <c r="N37" i="5"/>
  <c r="N36" i="5"/>
  <c r="N35" i="5"/>
  <c r="N34" i="5"/>
  <c r="N33" i="5" l="1"/>
  <c r="N32" i="5"/>
  <c r="N31" i="5"/>
  <c r="N30" i="5"/>
  <c r="N29" i="5"/>
  <c r="N28" i="5"/>
  <c r="N27" i="5"/>
  <c r="N26" i="5"/>
  <c r="N25" i="5"/>
  <c r="G15" i="7" l="1"/>
  <c r="H15" i="7"/>
  <c r="F15" i="7"/>
  <c r="L42" i="4"/>
  <c r="K42" i="4"/>
  <c r="J42" i="4"/>
  <c r="I41" i="4"/>
  <c r="I40" i="4"/>
  <c r="I39" i="4"/>
  <c r="I38" i="4"/>
  <c r="I37" i="4"/>
  <c r="I36" i="4"/>
  <c r="I35" i="4"/>
  <c r="I34" i="4"/>
  <c r="I33" i="4"/>
  <c r="I32" i="4"/>
  <c r="I31" i="4"/>
  <c r="I30" i="4"/>
  <c r="N24" i="5"/>
  <c r="N23" i="5"/>
  <c r="N22" i="5"/>
  <c r="N21" i="5"/>
  <c r="N20" i="5"/>
  <c r="N19" i="5"/>
  <c r="N18" i="5"/>
  <c r="N17" i="5"/>
  <c r="N16" i="5"/>
  <c r="N15" i="5"/>
  <c r="N14" i="5"/>
  <c r="N13" i="5"/>
  <c r="N12" i="5"/>
  <c r="N11" i="5"/>
  <c r="N10" i="5"/>
  <c r="N9" i="5"/>
  <c r="N8" i="5"/>
  <c r="N7" i="5"/>
  <c r="N6" i="5"/>
  <c r="N5" i="5"/>
  <c r="N4" i="5"/>
  <c r="E42" i="4"/>
  <c r="D42" i="4"/>
  <c r="C42" i="4"/>
  <c r="B42" i="4"/>
  <c r="E23" i="4"/>
  <c r="D23" i="4"/>
  <c r="C23" i="4"/>
  <c r="N178" i="2"/>
  <c r="N177" i="2"/>
  <c r="N176" i="2"/>
  <c r="N175" i="2"/>
  <c r="N174" i="2"/>
  <c r="N173" i="2"/>
  <c r="N172" i="2"/>
  <c r="N171" i="2"/>
  <c r="N170" i="2"/>
  <c r="N169" i="2"/>
  <c r="N168" i="2"/>
  <c r="N167" i="2"/>
  <c r="N166" i="2"/>
  <c r="N165" i="2"/>
  <c r="N164" i="2"/>
  <c r="N163" i="2"/>
  <c r="I42" i="4" l="1"/>
  <c r="B23" i="4"/>
  <c r="B41" i="3"/>
  <c r="N161" i="2"/>
  <c r="N160" i="2"/>
  <c r="N162" i="2"/>
  <c r="N159" i="2"/>
  <c r="N158" i="2"/>
  <c r="N119" i="2"/>
  <c r="N120" i="2"/>
  <c r="N121" i="2"/>
  <c r="N122" i="2"/>
  <c r="N123" i="2"/>
  <c r="N124" i="2"/>
  <c r="N125" i="2"/>
  <c r="N126" i="2"/>
  <c r="N127" i="2"/>
  <c r="N128" i="2"/>
  <c r="N129" i="2"/>
  <c r="N130" i="2"/>
  <c r="N131" i="2"/>
  <c r="N132" i="2"/>
  <c r="N133" i="2"/>
  <c r="N135" i="2"/>
  <c r="N134" i="2"/>
  <c r="N136" i="2"/>
  <c r="N137" i="2"/>
  <c r="N138" i="2"/>
  <c r="N139" i="2"/>
  <c r="N140" i="2"/>
  <c r="N141" i="2"/>
  <c r="N142" i="2"/>
  <c r="N143" i="2"/>
  <c r="N144" i="2"/>
  <c r="N145" i="2"/>
  <c r="N146" i="2"/>
  <c r="N147" i="2"/>
  <c r="N148" i="2"/>
  <c r="N149" i="2"/>
  <c r="N150" i="2"/>
  <c r="N153" i="2"/>
  <c r="N151" i="2"/>
  <c r="N155" i="2"/>
  <c r="N152" i="2"/>
  <c r="N156" i="2"/>
  <c r="N154" i="2"/>
  <c r="N157" i="2"/>
  <c r="B31" i="3" l="1"/>
  <c r="B32" i="3"/>
  <c r="B33" i="3"/>
  <c r="B34" i="3"/>
  <c r="B35" i="3"/>
  <c r="B36" i="3"/>
  <c r="B37" i="3"/>
  <c r="B38" i="3"/>
  <c r="B39" i="3"/>
  <c r="B40" i="3"/>
  <c r="B30" i="3"/>
  <c r="B5" i="3"/>
  <c r="B6" i="3"/>
  <c r="B7" i="3"/>
  <c r="B9" i="3"/>
  <c r="B12" i="3"/>
  <c r="B13" i="3"/>
  <c r="B14" i="3"/>
  <c r="B15" i="3"/>
  <c r="B16" i="3"/>
  <c r="B17" i="3"/>
  <c r="B18" i="3"/>
  <c r="B19" i="3"/>
  <c r="B20" i="3"/>
  <c r="B21" i="3"/>
  <c r="B22" i="3"/>
  <c r="N118" i="2"/>
  <c r="C42" i="3" l="1"/>
  <c r="D42" i="3"/>
  <c r="E42" i="3"/>
  <c r="C23" i="3"/>
  <c r="D23" i="3"/>
  <c r="E23" i="3"/>
  <c r="N106" i="2" l="1"/>
  <c r="N107" i="2"/>
  <c r="N108" i="2"/>
  <c r="N109" i="2"/>
  <c r="N110" i="2"/>
  <c r="N111" i="2"/>
  <c r="N112" i="2"/>
  <c r="N113" i="2"/>
  <c r="N114" i="2"/>
  <c r="N115" i="2"/>
  <c r="N116" i="2"/>
  <c r="N117" i="2"/>
  <c r="N105" i="2"/>
  <c r="N104" i="2"/>
  <c r="N103" i="2"/>
  <c r="N102" i="2"/>
  <c r="N101" i="2"/>
  <c r="B23" i="3" l="1"/>
  <c r="N80" i="2"/>
  <c r="N81" i="2"/>
  <c r="N82" i="2"/>
  <c r="N83" i="2"/>
  <c r="N84" i="2"/>
  <c r="N85" i="2"/>
  <c r="N86" i="2"/>
  <c r="N87" i="2"/>
  <c r="N88" i="2"/>
  <c r="N89" i="2"/>
  <c r="N90" i="2"/>
  <c r="N91" i="2"/>
  <c r="N92" i="2"/>
  <c r="N93" i="2"/>
  <c r="N94" i="2"/>
  <c r="N95" i="2"/>
  <c r="N96" i="2"/>
  <c r="N97" i="2"/>
  <c r="N98" i="2"/>
  <c r="N99" i="2"/>
  <c r="N100" i="2"/>
  <c r="N61" i="2" l="1"/>
  <c r="N76" i="2" l="1"/>
  <c r="N77" i="2"/>
  <c r="N78" i="2"/>
  <c r="N79" i="2"/>
  <c r="N75" i="2"/>
  <c r="N73" i="2" l="1"/>
  <c r="N74" i="2"/>
  <c r="N72" i="2"/>
  <c r="N71" i="2"/>
  <c r="N70" i="2"/>
  <c r="N68" i="2"/>
  <c r="N67" i="2"/>
  <c r="N66" i="2"/>
  <c r="N65" i="2"/>
  <c r="N64" i="2"/>
  <c r="N63" i="2"/>
  <c r="N62" i="2" l="1"/>
  <c r="N60" i="2"/>
  <c r="N59" i="2"/>
  <c r="N58" i="2"/>
  <c r="N57" i="2"/>
  <c r="N56" i="2"/>
  <c r="N54" i="2"/>
  <c r="N55" i="2"/>
  <c r="N53" i="2"/>
  <c r="N52" i="2"/>
  <c r="N51" i="2"/>
  <c r="N50" i="2"/>
  <c r="N49" i="2"/>
  <c r="N35" i="2" l="1"/>
  <c r="N36" i="2"/>
  <c r="N37" i="2"/>
  <c r="N38" i="2"/>
  <c r="N39" i="2"/>
  <c r="N40" i="2"/>
  <c r="N41" i="2"/>
  <c r="N42" i="2"/>
  <c r="N43" i="2"/>
  <c r="N44" i="2"/>
  <c r="N45" i="2"/>
  <c r="N46" i="2"/>
  <c r="N47" i="2"/>
  <c r="N48" i="2"/>
  <c r="N34" i="2" l="1"/>
  <c r="B42" i="3" l="1"/>
  <c r="N6" i="2" l="1"/>
  <c r="N5" i="2"/>
  <c r="N7" i="2"/>
  <c r="N8" i="2"/>
  <c r="N9" i="2"/>
  <c r="N10" i="2"/>
  <c r="N11" i="2"/>
  <c r="N12" i="2"/>
  <c r="N13" i="2"/>
  <c r="N14" i="2"/>
  <c r="N15" i="2"/>
  <c r="N16" i="2"/>
  <c r="N17" i="2"/>
  <c r="N18" i="2"/>
  <c r="N19" i="2"/>
  <c r="N20" i="2"/>
  <c r="N21" i="2"/>
  <c r="N22" i="2"/>
  <c r="N23" i="2"/>
  <c r="N24" i="2"/>
  <c r="N26" i="2"/>
  <c r="N25" i="2"/>
  <c r="N27" i="2"/>
  <c r="N28" i="2"/>
  <c r="N29" i="2"/>
  <c r="N30" i="2"/>
  <c r="N32" i="2"/>
  <c r="N31" i="2"/>
  <c r="N33" i="2"/>
  <c r="N4" i="2"/>
</calcChain>
</file>

<file path=xl/sharedStrings.xml><?xml version="1.0" encoding="utf-8"?>
<sst xmlns="http://schemas.openxmlformats.org/spreadsheetml/2006/main" count="2120" uniqueCount="564">
  <si>
    <t>Residence</t>
  </si>
  <si>
    <t>Pine Valley Ter., Easton</t>
  </si>
  <si>
    <t>Drive-by</t>
  </si>
  <si>
    <t>NA</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</si>
  <si>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</si>
  <si>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</si>
  <si>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</si>
  <si>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</si>
  <si>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</si>
  <si>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</si>
  <si>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</si>
  <si>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</si>
  <si>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</si>
  <si>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</si>
  <si>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</si>
  <si>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</si>
  <si>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Distance from Landfill (miles)</t>
  </si>
  <si>
    <t>Address</t>
  </si>
  <si>
    <t>Time</t>
  </si>
  <si>
    <t>Date</t>
  </si>
  <si>
    <t>Merion Ln., Easton</t>
  </si>
  <si>
    <t>unknown</t>
  </si>
  <si>
    <t>Stanton Ct., Easton</t>
  </si>
  <si>
    <r>
      <t xml:space="preserve">Temperature </t>
    </r>
    <r>
      <rPr>
        <b/>
        <sz val="11"/>
        <color theme="1"/>
        <rFont val="Calibri"/>
        <family val="2"/>
      </rPr>
      <t>°F</t>
    </r>
  </si>
  <si>
    <t>CHRIN ODOR COMPLAINT LOG (1225 Industrial Dr., Easton, PA  18042)</t>
  </si>
  <si>
    <t>Strong landfill gas odor at I78 exit 75 and MHR</t>
  </si>
  <si>
    <t>There is a strong odor on property coming from Chrin Landfill</t>
  </si>
  <si>
    <t xml:space="preserve">Gas odor and trash odor on Industrial Dr. </t>
  </si>
  <si>
    <t>Detected odor along Industrial &amp; MHR</t>
  </si>
  <si>
    <t>Strong landfill gas odor, I78E exit 75.</t>
  </si>
  <si>
    <t>Landfill gas odor present at home in driveway for 30+ minutes.</t>
  </si>
  <si>
    <t>Strong methane smell from Chrin despite freezing temps.  Burns the nostrils.</t>
  </si>
  <si>
    <t>Strong landfill gas odor on Industrial at 09:54 and 10:54.</t>
  </si>
  <si>
    <t>Very strong landfill gas odor, I78E exit 75.  Came in through my car vents and was very nasty.</t>
  </si>
  <si>
    <t>Strong landfill gas odor at my house in my driveway</t>
  </si>
  <si>
    <t>Landfill gas odor today</t>
  </si>
  <si>
    <t>Strong landfill gas odor.  I78E exit 75 and MHR.</t>
  </si>
  <si>
    <t xml:space="preserve">Strong landfill gas odor.  I78W.  Was entering the on-ramp from MHR onto I78W when the smell hit me while driving my car.  </t>
  </si>
  <si>
    <t xml:space="preserve">smelled inside our garage after we closed it.  </t>
  </si>
  <si>
    <t>Chrin landfill incredible stench at 1800 &amp; 2100.</t>
  </si>
  <si>
    <t>strong stench on Industrial near Exxon.  Complaint received/investigated by Chrin</t>
  </si>
  <si>
    <t>strong odor coming from the landfill, can be detected on property</t>
  </si>
  <si>
    <t xml:space="preserve">Very strong landfill gas came into car at MHR X Industrial.  </t>
  </si>
  <si>
    <t>Johnston Ave, Bethlehem</t>
  </si>
  <si>
    <t>There was a strong odor coming from Chrin landfill</t>
  </si>
  <si>
    <t>very strong landfill gas odor on property from 1500-1600.</t>
  </si>
  <si>
    <t>very strong landfill gas odor today</t>
  </si>
  <si>
    <t>Quaker Ridge Ter., Easton</t>
  </si>
  <si>
    <t>Strong odor on I78 exit 75 coming from Chrin landfill</t>
  </si>
  <si>
    <t>very strong landfill odor on my property upon opening my garage door and stepping outside.  Odor persisted driving north on MHRand onto I78</t>
  </si>
  <si>
    <t>very strong landfill odorat exit 75 on I78</t>
  </si>
  <si>
    <t>odor from Chrin landfill-Industrial Dr.  Very strong landfill odor on my property immediately upon opening my garage door.</t>
  </si>
  <si>
    <t>Chrin landfill stinks.  Rain or shine.  Cold or hot.  None of their plans works.</t>
  </si>
  <si>
    <t xml:space="preserve">MM 74.5 from west is when the odor first greets us as we drive home.  Once we are in the odor zone, it's hard to tell how bad it is until we leave and come back again.  </t>
  </si>
  <si>
    <t xml:space="preserve">Terrible smell this evening (and morning).  It's raining and the dump smells.  It's freezing and the dump smells.  It's sunny and the dump smells.  The dump always smells.  </t>
  </si>
  <si>
    <t>very strong odor detected driving by the Chrin landfill.</t>
  </si>
  <si>
    <t>strong landfill gas odor detected on I78W</t>
  </si>
  <si>
    <t>?</t>
  </si>
  <si>
    <t>West 0-1 mph</t>
  </si>
  <si>
    <t>Southwest 2-5 mph</t>
  </si>
  <si>
    <t>South/Southwest 0-3 mph</t>
  </si>
  <si>
    <t>South/Southwest 5-8 mph</t>
  </si>
  <si>
    <t>North 0-1 mph</t>
  </si>
  <si>
    <t>South 0-1 mph</t>
  </si>
  <si>
    <t>West/Northwest 0-1 mph</t>
  </si>
  <si>
    <t>West/Southwest 0-3 mph</t>
  </si>
  <si>
    <t>Northwest 0- 1 mph</t>
  </si>
  <si>
    <t>Southwest 3-5 mph</t>
  </si>
  <si>
    <t>South 3-5 mph</t>
  </si>
  <si>
    <t>North/Northwest 0-1 mph</t>
  </si>
  <si>
    <t>West/Southwest 0-1 mph</t>
  </si>
  <si>
    <t>North/Northeast 0-1 mph</t>
  </si>
  <si>
    <t>West 0-3 mph</t>
  </si>
  <si>
    <t>Weather Data Weather History for Easton, PA [KPAEASTO32]</t>
  </si>
  <si>
    <t xml:space="preserve"> </t>
  </si>
  <si>
    <t># of Complaints</t>
  </si>
  <si>
    <t>East &amp; West Homestead Lane, Easton</t>
  </si>
  <si>
    <t>Line St., Easton</t>
  </si>
  <si>
    <t>Troon Ct., Easton</t>
  </si>
  <si>
    <t>Pinehurst Ln., Easton</t>
  </si>
  <si>
    <t>Spring Valley Rd.</t>
  </si>
  <si>
    <t>Eden Ter., Easton</t>
  </si>
  <si>
    <t>Waltman Loop Ln., Easton</t>
  </si>
  <si>
    <t>Barron Hill Rd., Easton</t>
  </si>
  <si>
    <t>Augusta Ter., Easton</t>
  </si>
  <si>
    <t>Morgan Hill Townhomes Pool</t>
  </si>
  <si>
    <t>Stanton Street, Easton</t>
  </si>
  <si>
    <t>Total:</t>
  </si>
  <si>
    <t xml:space="preserve">January </t>
  </si>
  <si>
    <t xml:space="preserve">February </t>
  </si>
  <si>
    <t>March</t>
  </si>
  <si>
    <t>April</t>
  </si>
  <si>
    <t>May</t>
  </si>
  <si>
    <t>June</t>
  </si>
  <si>
    <t>July</t>
  </si>
  <si>
    <t>August</t>
  </si>
  <si>
    <t>September</t>
  </si>
  <si>
    <t>October</t>
  </si>
  <si>
    <t>November</t>
  </si>
  <si>
    <t>December</t>
  </si>
  <si>
    <t>Total</t>
  </si>
  <si>
    <t>2018 Complaint Locations (called in to DEP)</t>
  </si>
  <si>
    <t>Unknown</t>
  </si>
  <si>
    <t>Number of Complaints by Month 2018</t>
  </si>
  <si>
    <t>Foul odor from landfill on property.  Can't enjoy property due to landfill odors.</t>
  </si>
  <si>
    <t>Very strong landfill odor present on S-curve on MHR that remained when I arrived at my property.</t>
  </si>
  <si>
    <t>Landfill gas odor present at home for past 4 hours.  Odor from Chrin landfill</t>
  </si>
  <si>
    <t xml:space="preserve">Chrin Methane odor on our lawn today. </t>
  </si>
  <si>
    <t>Avg. 35</t>
  </si>
  <si>
    <t>Avg Southwest 8mph</t>
  </si>
  <si>
    <t>major stink in backyard</t>
  </si>
  <si>
    <t>Chrin stinks on I-78 west of dump.  Closer to dump strong ozone smell.</t>
  </si>
  <si>
    <t>Landfill odor present on property, from Chrin Landfill</t>
  </si>
  <si>
    <t>Unbelieveable odor tonight.</t>
  </si>
  <si>
    <t>Wet rainy dump smell</t>
  </si>
  <si>
    <t>Strong landfill gas odor, I-78 exit 75 &amp; MHR</t>
  </si>
  <si>
    <t>Smell can be detected from landfill.  Not on property.</t>
  </si>
  <si>
    <t>Spring Valley Rd., Easton</t>
  </si>
  <si>
    <t>Odor is very strong on property.</t>
  </si>
  <si>
    <t>Smells in our driveway</t>
  </si>
  <si>
    <t>Very strong landfill odor at my home.  Went out my door and was hit with the foul awful odor of the landfill.  In my driveway.</t>
  </si>
  <si>
    <t>Landfill odor at house</t>
  </si>
  <si>
    <t>South/Southwest 3-5mph</t>
  </si>
  <si>
    <t>In car on Industrial Dr.  Such an odor that eyes watered &amp; started to cough.  Seemed more like a gas.  Really strong.</t>
  </si>
  <si>
    <t>Southwest 1-3mph</t>
  </si>
  <si>
    <t>Landfill gas odor present in driveway</t>
  </si>
  <si>
    <t>Odor from Chrin Landfill</t>
  </si>
  <si>
    <t>West/Southwest 2-5mph</t>
  </si>
  <si>
    <t>landfill odor at house</t>
  </si>
  <si>
    <t>Northeast 0-1mph</t>
  </si>
  <si>
    <t>Smella like dust and vomit in our yard.  Smells terrible</t>
  </si>
  <si>
    <t>W. Berwick, Easton</t>
  </si>
  <si>
    <t>South/Southwest 2-5 mph</t>
  </si>
  <si>
    <t>Putrid odor at USA gas station in Phillipsburg, NJ all the way to crayola at center square to residence in south side Easton.  Dusty/dry feeling in eyes with headache.  Doesn't smell like water treatment plant/sewage.  Concerned about health issues, particulate, gases, etc.</t>
  </si>
  <si>
    <t>A very heavy gas odor detected on I-78 &amp; Industrial</t>
  </si>
  <si>
    <t>Bethpage Terrace, Easton</t>
  </si>
  <si>
    <t>Chrin Landfill-malodor</t>
  </si>
  <si>
    <t>odor from landfill can be detected on MHR</t>
  </si>
  <si>
    <t>W. Berwick St., Easton</t>
  </si>
  <si>
    <t>extremely foul smell at bottom of Morgan Hill &amp; on I-78</t>
  </si>
  <si>
    <t>Amazingly strong landfill odor detectable on property.  This is the strongest and most potent smelled on property in a long time.  It is almost as strong as it is as you approach the exit 75 ramp off I-78.</t>
  </si>
  <si>
    <t>E Homestead Ln., Easton</t>
  </si>
  <si>
    <t>Passed the Chrin landfill on highway &amp; it smells.</t>
  </si>
  <si>
    <t>Very strong landfill gas odor in yard for the past hour.</t>
  </si>
  <si>
    <t>Bad odor from landfill not on property</t>
  </si>
  <si>
    <t>Heavy gas odor detected while driving on Industrial westbound</t>
  </si>
  <si>
    <t>Morvale Rd., Easton</t>
  </si>
  <si>
    <t>There is a sour smell coming from Chrin Landfill, detected on property.</t>
  </si>
  <si>
    <t>can smell dump odors on property.  Emailed back at 21:00-ongoing and strong odors on property.</t>
  </si>
  <si>
    <t>Odors could be detected from the landfill on Industrial Dr.</t>
  </si>
  <si>
    <t>Horrible smell on property detected while sitting on back porch, &amp; also noticed on Industrial Dr.</t>
  </si>
  <si>
    <t>Day two of continuing to smell odors from Chrin on property</t>
  </si>
  <si>
    <t>South 1-3mph</t>
  </si>
  <si>
    <t>Northwest 0-3mph</t>
  </si>
  <si>
    <t xml:space="preserve">Morvale Road </t>
  </si>
  <si>
    <t>Condo resident, bad odor at their unit.</t>
  </si>
  <si>
    <t>Gas odor detected on I-78W across the landfill at 10:35, and then on I78E at 12:10</t>
  </si>
  <si>
    <t>Putrid sour smell on property, from Chrin landfill</t>
  </si>
  <si>
    <t>A pretty heavy gas odor was detected while driving west on Industrial</t>
  </si>
  <si>
    <t>Putrid sour smell on property, from Chrin landfill.  Odor still present at 15:37.</t>
  </si>
  <si>
    <t>Northwest 0-1mph</t>
  </si>
  <si>
    <t>North/Northwest 1-3 mph</t>
  </si>
  <si>
    <t>West 1-3mph</t>
  </si>
  <si>
    <t>Northwest 1-3mph</t>
  </si>
  <si>
    <t>Odors on driveway.  Also foul odor from 4/27-4/30.  Terrible smell on interstate in front of landfill most days.</t>
  </si>
  <si>
    <t>Driving on I78E, hit the wall of acrid smell from the landfill, causing passenger to cough.</t>
  </si>
  <si>
    <t>Sour smell that is putrid.  Getting into home.</t>
  </si>
  <si>
    <t>sour smell on property this morning and again in the afternoon at time of call</t>
  </si>
  <si>
    <t xml:space="preserve">Odor from Chrin Landfill on Industrial </t>
  </si>
  <si>
    <t>Experiencing odors from Chrin since this AM</t>
  </si>
  <si>
    <t>Experiencing odors from Chrin  Odor is in home &amp; outside</t>
  </si>
  <si>
    <t>Landfill gas odor at home, in driveway, lasted for over an hour.</t>
  </si>
  <si>
    <t>Smell of rotting garbage on Industrial Dr.</t>
  </si>
  <si>
    <t>Jeanette St., Easton</t>
  </si>
  <si>
    <t>Odors could be detected on porch &amp; property from Chrin Landfill</t>
  </si>
  <si>
    <t>Very strong landfill gas odor, I78E exit 75 &amp; Morgan Hill Rd.</t>
  </si>
  <si>
    <t>Stinks on our street &amp; Driveway</t>
  </si>
  <si>
    <t>Strong odor on MHR</t>
  </si>
  <si>
    <t>Landfill odors at home</t>
  </si>
  <si>
    <t xml:space="preserve">Odors from Chrin Landfill, noticed at 8:30, but now dissipating.  Also odors from 9:30-coming and going.  </t>
  </si>
  <si>
    <t>Toxic fumes just off I-78 exit 75.</t>
  </si>
  <si>
    <t>Odors from landfill can be detected periodically on property at time of call.</t>
  </si>
  <si>
    <t>Smell from Chrin Landfill, can smell it in house.</t>
  </si>
  <si>
    <t>Disgusting odor today that copmplainant can't stay outside. Smells like rotting carcasses.</t>
  </si>
  <si>
    <t>detecting garbage odors on property</t>
  </si>
  <si>
    <t xml:space="preserve">Drive-by odor complaint at western end of Industrial Dr.  </t>
  </si>
  <si>
    <t>garbage odor smell on property from the landfill, occurring at time of call.</t>
  </si>
  <si>
    <t>West/Southwest 1-3 mph</t>
  </si>
  <si>
    <t>West/Northwest 0-3 mph</t>
  </si>
  <si>
    <t>South/Southwest 0-1 mph</t>
  </si>
  <si>
    <t>South/Southeast 0-1 mph</t>
  </si>
  <si>
    <t>South/Southeast 0-3 mph</t>
  </si>
  <si>
    <t>East 0-3 mph</t>
  </si>
  <si>
    <t>East/Southeast 0-1 mph</t>
  </si>
  <si>
    <t>East 0-1 mph</t>
  </si>
  <si>
    <t>Jeannette Street</t>
  </si>
  <si>
    <t>Strong odor on property from Chrin Landfill</t>
  </si>
  <si>
    <t>very strong landfill odor came into car.  I-78E exit 75</t>
  </si>
  <si>
    <t>Putrid, sour smell on complianant's property from the landfill</t>
  </si>
  <si>
    <t>Strong odor on property from landfill</t>
  </si>
  <si>
    <t>Sour smell coming from the landfill that complainant can detect on her property at time of call.</t>
  </si>
  <si>
    <t>Detecting a sour, putrid odor in yard &amp; entering home that is coming from Chrin Landfill.  Odor occurring at time of call.</t>
  </si>
  <si>
    <t>Drive-by odor from landfill at ~11:44.  It was a gas odor near the 501 Bldg. &amp; the MSE berm.</t>
  </si>
  <si>
    <t>Odor on property from Chrin Landfill</t>
  </si>
  <si>
    <t>Detected a putrid smell when walking out of house &amp; in yard.</t>
  </si>
  <si>
    <t>Odor is terrible between the chemical smell &amp; the garbage smell.  The odor was overwhelming along Industrial Dr. &amp; the misters were running but were not helping with the odors.</t>
  </si>
  <si>
    <t>Strong landfill odor while driving with windows open on I78E exit 75 at MHR</t>
  </si>
  <si>
    <t>Smell is in yard, &amp; came into house.  It is a putrid, nasty smell.</t>
  </si>
  <si>
    <t>Strong landfill gas odor on I78E exit 75 at MHR</t>
  </si>
  <si>
    <t>There is a putrid garbage smell on property</t>
  </si>
  <si>
    <t xml:space="preserve">Strong landfill odor at I78 X MHR </t>
  </si>
  <si>
    <t xml:space="preserve">Vile odor on MHR, methane.  It smells every day on MHR, and sometimes in my driveway.  </t>
  </si>
  <si>
    <t>Landfill odors present on property</t>
  </si>
  <si>
    <t>South / Southeast 0-1 mph</t>
  </si>
  <si>
    <t>Southwest 0-1 mph</t>
  </si>
  <si>
    <t>East / Southeast 0-1 mph</t>
  </si>
  <si>
    <t>East /Northeast 0-1 mph</t>
  </si>
  <si>
    <t>South / Southwest 0-1 mph</t>
  </si>
  <si>
    <t>South / Southeast 1-3 mph</t>
  </si>
  <si>
    <t xml:space="preserve">Landfill has odor at home coming in through windows.  </t>
  </si>
  <si>
    <t>North / Northwest 0-1 mph</t>
  </si>
  <si>
    <t>Drive by</t>
  </si>
  <si>
    <t>very strong landfill odor.  I-78E exit 75 &amp; MHR</t>
  </si>
  <si>
    <t>Foul odor from MHR to 78W at end of dump</t>
  </si>
  <si>
    <t>very strong landfill odor at exit 75 on I78 at 16:00 and 17:00.  Very strong landfill stench odor at S-curve on MHR at 19:00 and 20:00</t>
  </si>
  <si>
    <t>Terrible dump smells on my property today, in garage and house.  Has a headache from the smell.</t>
  </si>
  <si>
    <t>Noxious odor on I-78 W and E extending a mile west.  It smells most days.</t>
  </si>
  <si>
    <t>Very strong landfill gas odor at I-78E exit 75.</t>
  </si>
  <si>
    <t xml:space="preserve">Either Monday, Tuesday or Wednesday before Thanksgiving (unsure), smelled a sewage smell coming from the west.  </t>
  </si>
  <si>
    <t>Strong landfill odor at my home today.</t>
  </si>
  <si>
    <t>Very strong landfill odor at home.</t>
  </si>
  <si>
    <t>very strong landfill odors on I-78E exit 75</t>
  </si>
  <si>
    <t>Odor from Chrin Landfill-drive-by on I-78</t>
  </si>
  <si>
    <t>Street smelled all the way from Pine Valley Ter. To I-78</t>
  </si>
  <si>
    <t>trong landfill odor present on property</t>
  </si>
  <si>
    <t>Odors were absolutely disgusting on I-78 exit 70.</t>
  </si>
  <si>
    <t>Strong landfill odors while driving at S-curve on MHR.</t>
  </si>
  <si>
    <t>Chrin smell Cedarville Rd. to Morvale Rd.</t>
  </si>
  <si>
    <t>Very strong landfill odor I-78E exit 75 at MHR intersection</t>
  </si>
  <si>
    <t>odor from Chrin landfill along Industrial DR. off I-78</t>
  </si>
  <si>
    <t>Intermittent odors at home today, at 12:00 and again at 15:00</t>
  </si>
  <si>
    <t>Very strong landfill odor at S-curve of MHR</t>
  </si>
  <si>
    <t>Noxious odor on our street down to I-78.  This is depressing.</t>
  </si>
  <si>
    <t>Southeast 0-1mph</t>
  </si>
  <si>
    <t>West/Northwest 0-6mph</t>
  </si>
  <si>
    <t>South/ Southeast 0-3mph</t>
  </si>
  <si>
    <t>South 2-3mph</t>
  </si>
  <si>
    <t>South 2-5mph</t>
  </si>
  <si>
    <t>Southwest 0-3mph</t>
  </si>
  <si>
    <t>Company has repeatedly exposed the community to foul smells eminating from its landfill.  Tonight was particularly offensive.</t>
  </si>
  <si>
    <t>Very strong landfill odor</t>
  </si>
  <si>
    <t>Odors detected on I-78 on the far end of the landfill at 13:20 and 14:50 today.</t>
  </si>
  <si>
    <t>E. Homestead Ln., Easton</t>
  </si>
  <si>
    <t>Odor from Chrin off I-78 exit</t>
  </si>
  <si>
    <t>Big, disgusting smell at the western end of landfill on Morvale &amp; Industrial, so strong it is gagging.</t>
  </si>
  <si>
    <t>Could smell landfill on property, down the road and along I-78</t>
  </si>
  <si>
    <t>landfill odor this morning on Industrial Dr. &amp; MHR intersection.</t>
  </si>
  <si>
    <t>methane smelling odor in backyard</t>
  </si>
  <si>
    <t>Smell like gas on Industrial Dr. &amp; Morvale at the western end of landfill</t>
  </si>
  <si>
    <t>Strong garbage smell on property</t>
  </si>
  <si>
    <t>Odor not on property, drive-by complaint-Chrin Landfill</t>
  </si>
  <si>
    <t>Odor from Chrin along Industrial Dr.</t>
  </si>
  <si>
    <t>Very strong landfill odor!  Intersection of MHR &amp; Industrial.</t>
  </si>
  <si>
    <t>Have smelled the dump for five straight days at my house and on street.  When I ventured out, 78 was absolutely disgusting amelling daily.  Is this normal?  Every day we smell something.</t>
  </si>
  <si>
    <t>Smell from Chrin Landfill is awful, I-78 exit 75</t>
  </si>
  <si>
    <t>Odor outside of home on property</t>
  </si>
  <si>
    <t>Smell down the road from property and on I-78</t>
  </si>
  <si>
    <t>Odor on property coming from Chrin Landfill</t>
  </si>
  <si>
    <t>North/Northwest 2-7mph</t>
  </si>
  <si>
    <t>North/Northwest 3-5mph</t>
  </si>
  <si>
    <t>North/Northwest 3-9mph</t>
  </si>
  <si>
    <t>South/Southeast 2-3mph</t>
  </si>
  <si>
    <t>South/Southeast 0-2mph</t>
  </si>
  <si>
    <t>Northwest 2-4mph</t>
  </si>
  <si>
    <t>Southeast 1-2mph</t>
  </si>
  <si>
    <t>No time on complaint</t>
  </si>
  <si>
    <t>no time on complain</t>
  </si>
  <si>
    <t>West 1-7mph</t>
  </si>
  <si>
    <t>East/Southeast 0-3 mph</t>
  </si>
  <si>
    <t>North/Northwest 2-3mph</t>
  </si>
  <si>
    <t>South/Southeast 5-7mph</t>
  </si>
  <si>
    <t>North/Northwest 0-3mph</t>
  </si>
  <si>
    <t>no time on complaint</t>
  </si>
  <si>
    <t>North 15-18mph</t>
  </si>
  <si>
    <t>West/Northwest 2-5mph</t>
  </si>
  <si>
    <t>Southwest 0-1mph</t>
  </si>
  <si>
    <t>West 5-14mph</t>
  </si>
  <si>
    <t>3 Unknown complaint</t>
  </si>
  <si>
    <t>67 Drive By complaints</t>
  </si>
  <si>
    <t>84 Residence complaints</t>
  </si>
  <si>
    <t>Extremely strong landfill gas came into car exiting on the 75 exit ramp on I78E, the smell was so bad it made me feel sick</t>
  </si>
  <si>
    <t>Again, horrible landfill smell at exit 75 on I78E.  1 mile from my home!  It once again made me feel sick as the odor came in through my car vents.</t>
  </si>
  <si>
    <t>I always know I'm almost home when I hit a wall of terrible odor on 78E before the 611 exit.</t>
  </si>
  <si>
    <t>Even in terrible weather the dump stinks.  Hit a wall of it near the top of MHR/golf course entrance</t>
  </si>
  <si>
    <t>Landfill gas odor at home, in driveway.  Also, landfill odor on the S-curve of MHR.</t>
  </si>
  <si>
    <t>Gas odor detected while driving by on west side of Industrial Dr.  The whole western half smells like gas.</t>
  </si>
  <si>
    <t xml:space="preserve">Very strong landfill odor.  </t>
  </si>
  <si>
    <t>Strong landfill odor again.  Why isn't the current odor control plan working?</t>
  </si>
  <si>
    <t>Very strong landfill odor .  Once again, the current odor control plan os not working.  S-curve on MHR, and again on I-78 exit 75</t>
  </si>
  <si>
    <t>It's just terrible today on I-78.  Very strong methane.  Saturday there was a new smell that resembled burning tires or plastic.  Please help us.  We are not rich or powerful and we have to sell our home to get clean air.</t>
  </si>
  <si>
    <t>Strong landfill gas odor.  Exit 75 off I-78E</t>
  </si>
  <si>
    <t>Strong landfill gas odor.  The current odor control plan is not working.  MHR X Industrial.</t>
  </si>
  <si>
    <t>Very strong landfill gas odor.  Exit 75 off I-78E</t>
  </si>
  <si>
    <t>Drive-by/Non-Res.</t>
  </si>
  <si>
    <t>Odors on neighbor's property on Pinehurst Ln.  Also detected odors on I78W</t>
  </si>
  <si>
    <t>Odor on property, woke complainant up as complainant had bedroom windows open.</t>
  </si>
  <si>
    <t>East/Northeast 2-4mph</t>
  </si>
  <si>
    <t>Southeast 1-3mph</t>
  </si>
  <si>
    <t>Northwest 12-15mph</t>
  </si>
  <si>
    <t>Southeast 1-4mph</t>
  </si>
  <si>
    <t>South/Southwest 0-1mph</t>
  </si>
  <si>
    <t>West/Southwest 1-13mph</t>
  </si>
  <si>
    <t>West/Southwest 9mph</t>
  </si>
  <si>
    <t>West 4-9mph</t>
  </si>
  <si>
    <t>West/Southwest 0-6mph</t>
  </si>
  <si>
    <t>North/Northwest 2-5mph</t>
  </si>
  <si>
    <t>2019 Complaint Locations (called in to DEP)</t>
  </si>
  <si>
    <t>Number of Complaints by Month 2019</t>
  </si>
  <si>
    <t>Number of Complaints by Month 2017</t>
  </si>
  <si>
    <t>January</t>
  </si>
  <si>
    <t>February</t>
  </si>
  <si>
    <t xml:space="preserve">Dump stank when we came home.  Noxious odors daily along 78 and up MHR.  </t>
  </si>
  <si>
    <t xml:space="preserve">Dump stank when we came home.  Noxious odors daily along 78 and up MHR.  We smelled a new strong detergent smell at our house on driveway and garage. </t>
  </si>
  <si>
    <t>Odor from Chrin Landfill, drive-by on Industrial Dr.</t>
  </si>
  <si>
    <t>Extremely strong gas odor at my home in my driveway.  The current odor control plan os not working!  I should not have to smell the stench of the landfill at my home.  Once again I can't enjoy my home or yard.</t>
  </si>
  <si>
    <t>Inverness Cir., Easton</t>
  </si>
  <si>
    <t>Detects odors from the landfil on Industrial Dr. primarily in the evening hours &amp; on weekends.</t>
  </si>
  <si>
    <t>Dump stinks.  Not unusual, it smells every day.  Id this normal for all dumps?</t>
  </si>
  <si>
    <t xml:space="preserve">Chrin landfill odor , corner of MHR &amp; Industrial Dr. </t>
  </si>
  <si>
    <t>Strong landfill odor at the S-curve MHR.  Less than 1 mile from my home.  The current odor control plan is not working</t>
  </si>
  <si>
    <t>Inverness Circle</t>
  </si>
  <si>
    <t xml:space="preserve">Weather Data - Chrin Weather Station as of February 2019 </t>
  </si>
  <si>
    <t>Southwest 4-6mph</t>
  </si>
  <si>
    <t>South/Southwest 2mp</t>
  </si>
  <si>
    <t>West/Southwest 2.2mph</t>
  </si>
  <si>
    <t>South/Southeast 2.2mph</t>
  </si>
  <si>
    <t>South/Southeast 0-1.5mph</t>
  </si>
  <si>
    <t>South/Southeast 8mph</t>
  </si>
  <si>
    <t>West/Southwest 13mph</t>
  </si>
  <si>
    <t>West/Northwest 10-12mph</t>
  </si>
  <si>
    <t>East/Southeast 2.5mph</t>
  </si>
  <si>
    <t>West 16mph</t>
  </si>
  <si>
    <t>Landfill odor again today on I-78 Exit 75.  Landfill odor again today at 17:45 at S-curve on MHR, less than 1 mile from my house.</t>
  </si>
  <si>
    <t>West 9mph</t>
  </si>
  <si>
    <t>Strong smell of garbage on property from 11:00 to 13:00.  Also strong smell of garbage at S-curve on MHR at 15:00.</t>
  </si>
  <si>
    <t>South 4-5mph</t>
  </si>
  <si>
    <t>Strong landfill odor, exit 75 I-78E</t>
  </si>
  <si>
    <t>Southeast 3mph</t>
  </si>
  <si>
    <t>Landfill gas odor on S-curve MHR, 1/2 mile from home</t>
  </si>
  <si>
    <t>South 5-6mph</t>
  </si>
  <si>
    <t>Horrible landfill gas odor.  Is Chrin letting gas off when the DEP is closed?  Sure seems like it smells really bad at night when no one from the DEP can come out to investigate the odors.  What was wrong last night?</t>
  </si>
  <si>
    <t>Southeast 2-3mph</t>
  </si>
  <si>
    <t>Once again, second night in a row the smell of landfill gas is horrible down by I-78 and exit 75.  The DEPneeds to start doing evening patrols again or have someone on call, the smell almost makes you sick it is so strong as you drive by.  Why is Chrin letting all this gas off after hours?</t>
  </si>
  <si>
    <t>Northwest 13mph</t>
  </si>
  <si>
    <t>Landfill gas odor present at my home.</t>
  </si>
  <si>
    <t>West mph</t>
  </si>
  <si>
    <t xml:space="preserve">Chrin stench as usual on I-78 and up Morgan Hill.  This morning our garage and driveway smelled like sewage, was sewage sludge recently sent to Chrin? </t>
  </si>
  <si>
    <t>Northeast 4-5mph</t>
  </si>
  <si>
    <t>Horrible landfill gas odor at intersection of Morvale &amp; Industrial.  What is being done about these consistent odors by the DEP?  I don't see a decrease of their frequency.  Again, the current odor control plan is not working!</t>
  </si>
  <si>
    <t>Wottrings Mill Rd.</t>
  </si>
  <si>
    <t>odor complaint-Williams Twp. investigated</t>
  </si>
  <si>
    <t>West 8mph</t>
  </si>
  <si>
    <t>Strong odor from Chrin Landfill on property</t>
  </si>
  <si>
    <t>Southwest 9mph</t>
  </si>
  <si>
    <t>While driving on Rt 78 to the MHR exit, could detect gas odors from the landfill</t>
  </si>
  <si>
    <t>Wottrings Mill Road</t>
  </si>
  <si>
    <t xml:space="preserve"> 1 Unknown complaint</t>
  </si>
  <si>
    <t>Odor from Chrin Landfill on MHR</t>
  </si>
  <si>
    <t>Really awful trash smell from the landfill, exit 75 eastbound X MHR</t>
  </si>
  <si>
    <t>Landfill gas odor present my home.  Finally a nice day with no rain and I go outside to have to smell gas from the Chrin Landfill.  Another example of how I cannot enjoy my own property and be outside.</t>
  </si>
  <si>
    <t>Odors are bad from the landfill, can detect in home.</t>
  </si>
  <si>
    <t>Once again landfill odor present at my house.  The current odor control plan is not working.  The DEP allowing this to move closer to my home is going to result in more odors at my home.</t>
  </si>
  <si>
    <t>Trash odors could be detected while driving on Industrial Dr. for the length of the landfill</t>
  </si>
  <si>
    <t>Garbage odors detected on property from the landfill</t>
  </si>
  <si>
    <t>Southwest 8mph</t>
  </si>
  <si>
    <t>Southwest 7mph</t>
  </si>
  <si>
    <t>West 12mph</t>
  </si>
  <si>
    <t>West 9-11mph</t>
  </si>
  <si>
    <t>South 7mph</t>
  </si>
  <si>
    <t>Northwest 18mph</t>
  </si>
  <si>
    <t>Sour smell on property from Chrin Landfill.</t>
  </si>
  <si>
    <t>Detecting a sour smell again today on property</t>
  </si>
  <si>
    <t>on &amp; off odors on property from the landfill</t>
  </si>
  <si>
    <t>odor from landfill at first was a sour smell &amp; now it smells like a dirty diaper.</t>
  </si>
  <si>
    <t>A sour smell from the landfill is getting into complainant's home</t>
  </si>
  <si>
    <t>While driving on Industrial Dr. on the western end, could detect odors from the landfill</t>
  </si>
  <si>
    <t>Smells coming from the landfill</t>
  </si>
  <si>
    <t>Odor coming from landfill-investigated by Williams Twp</t>
  </si>
  <si>
    <t>Odor coming from landfill</t>
  </si>
  <si>
    <t>Terrible smell from landfill on property.  It is horrible, and have been detecting for the past hour.</t>
  </si>
  <si>
    <t>Northwest - 10mph</t>
  </si>
  <si>
    <t>North 3mph</t>
  </si>
  <si>
    <t>Northwest 15mph</t>
  </si>
  <si>
    <t>Northeast 10mph</t>
  </si>
  <si>
    <t>East 2mph</t>
  </si>
  <si>
    <t>Northwest 11mph</t>
  </si>
  <si>
    <t>Northwest 9mph</t>
  </si>
  <si>
    <t>Northwest 1mph</t>
  </si>
  <si>
    <t xml:space="preserve">  </t>
  </si>
  <si>
    <t>Strong odors from bottom of Morgan Hill across highway to turkey hill &amp; east about 1 mi. on 78.  Chrin landfill smella like excrement today.</t>
  </si>
  <si>
    <t xml:space="preserve">Can detect strong putrid odor on property that is getting into home.  </t>
  </si>
  <si>
    <t>Detecting odors on property from the landfill</t>
  </si>
  <si>
    <t>Strong odors on property getting into home.  Has been going on all morning.</t>
  </si>
  <si>
    <t>Chrin landfill odor coming in window of home.</t>
  </si>
  <si>
    <t>Odor (reported to Williams Township)</t>
  </si>
  <si>
    <t>Odors on property that are coming in home through windows</t>
  </si>
  <si>
    <t>Can detect a sour smell on property coming from the landfill</t>
  </si>
  <si>
    <t>Strong landfill odor tonight.  I-78E, exit 75.</t>
  </si>
  <si>
    <t>Sour, putrid odor coming onto property and into house.  Really sickening.</t>
  </si>
  <si>
    <t>North 8mph</t>
  </si>
  <si>
    <t>North 5-6mph</t>
  </si>
  <si>
    <t>North 6mph</t>
  </si>
  <si>
    <t>North 5mph</t>
  </si>
  <si>
    <t>Northeast 1-2mph</t>
  </si>
  <si>
    <t>North 4mph</t>
  </si>
  <si>
    <t>North 7mph</t>
  </si>
  <si>
    <t>Odors on property from 12:30 until time of call (13:31) &amp; they are coming into home</t>
  </si>
  <si>
    <t>10/16/2019 (WM)</t>
  </si>
  <si>
    <t>Odors from the landfill.  It is not the usual sour smell, it is like a dead smell.  Odor in home and on property.</t>
  </si>
  <si>
    <t>Horrible landfill smell tonight at 20:00 and again at 21:30.  I78 exit 75.  This landfill cannot control its odors.</t>
  </si>
  <si>
    <t>Can smell the stinky landfill standing in my driveway today.  Another day where I can't be outside without this stink.</t>
  </si>
  <si>
    <t>very bad odor on Industrial Dr. the entire eastern end of the landfill</t>
  </si>
  <si>
    <t>landfill odor on property</t>
  </si>
  <si>
    <t xml:space="preserve">Foul smell coming from the landfill on property &amp; it is coming in the windows.  </t>
  </si>
  <si>
    <t xml:space="preserve">Terrible odor (sulphuric vomit).  We just installed a swing set in our back yard and fear that our family is being harmed by toxic gases and particulate.  Coming in waves. </t>
  </si>
  <si>
    <t>Intermittent garbage odors on property.  Called in to Williams Township, investigated by Chrin.</t>
  </si>
  <si>
    <t>Odor on property that smells like old garbage.</t>
  </si>
  <si>
    <t>Strong landfill odor present at house while standing in driveway.</t>
  </si>
  <si>
    <t>Very strong landfill gas odor.  Why was this so smelly all day, this went on for hours!</t>
  </si>
  <si>
    <t>It smells like garbage at their house</t>
  </si>
  <si>
    <t>very strong landfill gas odor again. Exit 75 &amp; MHR. Less than 1 mile from my home.  How is the DEP going to stop odors from reaching my homw when this thing is only 0.5 miles from my home?  You guys need to get a handle on these odors before any expansion happens.</t>
  </si>
  <si>
    <t>Northwest 5mph</t>
  </si>
  <si>
    <t>North 1-2mph</t>
  </si>
  <si>
    <t>Northeast 4mph</t>
  </si>
  <si>
    <t>North 10mph</t>
  </si>
  <si>
    <t>North 12mph</t>
  </si>
  <si>
    <t>Southeast 0-2mph</t>
  </si>
  <si>
    <t>North 1mph</t>
  </si>
  <si>
    <t>South 6mph</t>
  </si>
  <si>
    <t>Southwest 4mph</t>
  </si>
  <si>
    <t>W. Homestead Ln., Easton</t>
  </si>
  <si>
    <t>There is an extremely foul odor, almost like natural gas, eminating from the Chrin landfill</t>
  </si>
  <si>
    <t>Dump smells ripe tonight on I-78 for a couple of miles.  God knows what will happen when even more particulate and odors start coming over the hill.  It will be too late then.</t>
  </si>
  <si>
    <t>A gas odor was detected from the landfill while driving on Industrial Dr.</t>
  </si>
  <si>
    <t>Very bad landfill odor tonight, Morvale X Industrial.</t>
  </si>
  <si>
    <t>Very strong landfill odor tonight at 20:30 and 22:00.  Exit 75, I-78.</t>
  </si>
  <si>
    <t>Rotting garbage odor going on for 1 hour.</t>
  </si>
  <si>
    <t>38 Drive By complaints</t>
  </si>
  <si>
    <t>51 Residence complaints</t>
  </si>
  <si>
    <t>Southwest 3-4mph</t>
  </si>
  <si>
    <t>North 4-5mph</t>
  </si>
  <si>
    <t>South 5mph</t>
  </si>
  <si>
    <t>calm</t>
  </si>
  <si>
    <t>West 3mph</t>
  </si>
  <si>
    <t>Weather Data (Allentown KABE) www.wunderground.com</t>
  </si>
  <si>
    <t>Strong landfill odor</t>
  </si>
  <si>
    <t>Odors detected along I-78 adjacent to the landfill</t>
  </si>
  <si>
    <t>wretched gas odor is very strong during a drive-by the area of the landfill</t>
  </si>
  <si>
    <t>The odors from the landfill on a scale of 1-10 are a 9 today.</t>
  </si>
  <si>
    <t>Gas odor from landfill detected while driving by the landfill</t>
  </si>
  <si>
    <t>West - 9mph</t>
  </si>
  <si>
    <t>West - 2mph</t>
  </si>
  <si>
    <t>West - 7mph</t>
  </si>
  <si>
    <t>West - 16mph</t>
  </si>
  <si>
    <t>South - 3mph</t>
  </si>
  <si>
    <t>Number of Complaints by Month 2020</t>
  </si>
  <si>
    <t>2020 Complaint Locations (called in to DEP)</t>
  </si>
  <si>
    <t>Unknown complaint</t>
  </si>
  <si>
    <t>2020 CHRIN ODOR COMPLAINT LOG (1225 Industrial Dr., Easton, PA  18042)</t>
  </si>
  <si>
    <t>The dump smell was horrible 0.2 miles before exit 75 on I78.Was travelling eastbound when the smell came in through the air vents in the car and was nasty.  What happened to controlling the odors?  Once again, this landfill has exhibited that it cannot control the odors in its current foorprint and should not be moving closer to my home.</t>
  </si>
  <si>
    <t>2/11/2020 (WM)</t>
  </si>
  <si>
    <t>Odors detected during a drive-by of the landfill</t>
  </si>
  <si>
    <t>Garbage odor along Industrial Dr. &amp; it really smells like garbage at the Western end of the landfill</t>
  </si>
  <si>
    <t>Nasty dump smell again.  Came into my car and made me feel sick from the smell.  Morval Rd. &amp; Industrial Dr.</t>
  </si>
  <si>
    <t>South - 0-mph</t>
  </si>
  <si>
    <t>Northeast 0-1 mph</t>
  </si>
  <si>
    <t>West 20mph</t>
  </si>
  <si>
    <t>Odors along Industrial Dr. @ western end of landfill</t>
  </si>
  <si>
    <t>Very bad dump gas odor.  Intersection of Morvale Rd. &amp; Industrial Dr.</t>
  </si>
  <si>
    <t>Very strong landfill odors present on my property when I went outside</t>
  </si>
  <si>
    <t>3/26/20 (Chrin)</t>
  </si>
  <si>
    <t>East 0-1mph</t>
  </si>
  <si>
    <t>Northeast 8-9mph</t>
  </si>
  <si>
    <t>Strong odor.</t>
  </si>
  <si>
    <t>5/1/20 (WM)</t>
  </si>
  <si>
    <t>Odors coming into house from the landfill</t>
  </si>
  <si>
    <t>Odors are bad again today with a sour smell that is entering home.</t>
  </si>
  <si>
    <t>Intense odor from Chrin Landfill</t>
  </si>
  <si>
    <t>Northwest 2mph</t>
  </si>
  <si>
    <t xml:space="preserve">There is a sour, putrid smell coming from the landfill, detected in their home.  </t>
  </si>
  <si>
    <t>Landfill has a nasty smell that is being detected on their property</t>
  </si>
  <si>
    <t>Sour smell on property that is coming from the landfill</t>
  </si>
  <si>
    <t>Odors on property from the landfill</t>
  </si>
  <si>
    <t>Northeast 9mph</t>
  </si>
  <si>
    <t>9/9/20 (WT)</t>
  </si>
  <si>
    <t>Strong landfill gas smell at home.</t>
  </si>
  <si>
    <t>Very bad landfill gas odor.  MHR x Industrial.  What is the DEP doing to ensure this smell will not make it to my home when this dump expands?  You made the decision to allow this to get closer to my home, the odors are only a matter of time until I cannot enjoy or be outside my home.</t>
  </si>
  <si>
    <t>sour, nasty dumpster smell in house &amp; yard, it has been like this for an hour.</t>
  </si>
  <si>
    <t>Really nasty dump smell, Exit 75 I-78 E.  Why does it still stink? Leaving too much gas off at night when the DEP isn't around?</t>
  </si>
  <si>
    <t>Very strong dump gas odor coming down (south) Morgan Hill Rd. at the intersection Morgan Hill and on the entrance ramp to 78E.</t>
  </si>
  <si>
    <t>Landfill odor, intersection of Industrial Dr. &amp; Morgan Hill Rd.</t>
  </si>
  <si>
    <t>Northeast 1-4mph</t>
  </si>
  <si>
    <t>Southwest 3-6mph</t>
  </si>
  <si>
    <t>East/Northeast 0-1mph</t>
  </si>
  <si>
    <t>Flare 3 shutdown yesterday  due to an empty nitrogen tank, which was replaced and the flare was reset around 10:30 am.</t>
  </si>
  <si>
    <t>16 Residence complaints</t>
  </si>
  <si>
    <t>Bad landfill odor today, intersection of Morvale &amp; Berger.</t>
  </si>
  <si>
    <t>East/Northeast 6-10mph</t>
  </si>
  <si>
    <t>13 Drive By complaints</t>
  </si>
  <si>
    <t>2021 CHRIN ODOR COMPLAINT LOG (1225 Industrial Dr., Easton, PA  18042)</t>
  </si>
  <si>
    <t>Very bad landfill odor again, intersection of Industrial &amp; Morvale.  Is anyone looking into odor controls yet?  I haven't received any personal updates from anyone at the DEP in months.  The DEP chose to allow this landfill to get closer to my home, I would expect better control of odors to allow something this foul to get closer to my home.  What is being done?</t>
  </si>
  <si>
    <t>Very bad landfill odor again today, intersection of Industrial &amp; Morvale.</t>
  </si>
  <si>
    <t>Very bad landfill odor today</t>
  </si>
  <si>
    <t>Horrible landfill odor tonight</t>
  </si>
  <si>
    <t>Very bad odors again.  Exit 75 &amp; MHR.  Still no updates from DEP.  Is anyone reading these &amp; looking into the odors?  This landfill is scheduled to move closer to my home now that the DEP granted the permit!</t>
  </si>
  <si>
    <t>South 0-1mph</t>
  </si>
  <si>
    <t>South/Southeast 1-3mph</t>
  </si>
  <si>
    <t>0 Unknown complaint</t>
  </si>
  <si>
    <t>Number of Complaints by Month 2021</t>
  </si>
  <si>
    <t>Very bad landfill odor at I-78 exit 75</t>
  </si>
  <si>
    <t>Very bad landfill smell on 78E, MM 74.5</t>
  </si>
  <si>
    <t>Very bad landfill gas odor again, I-78 E at MM 74.8</t>
  </si>
  <si>
    <t>Very bad landfill odor, intersection of Berger and Morvale Rd.</t>
  </si>
  <si>
    <t>Once again still smells like Crap!  Horrible landfill gas odors again.  How many days in a row is this?  I-78 at MM 74.6.  DEP is allowing this to move closer to my home, the DEP needs to get on this more to control the odors before they are at my home every day in the future.</t>
  </si>
  <si>
    <t>Very bad landfill odor present at my home tonight.  My home, my back porch, stank really bad!</t>
  </si>
  <si>
    <t>Very bad landfill gas odor today at the "S" curve on Morgan Hill Rd.</t>
  </si>
  <si>
    <t>Very bad landfill gas odor, I-78 E, MM 74.</t>
  </si>
  <si>
    <t>North/Northwest 0-2mph</t>
  </si>
  <si>
    <t>South/Southeast 0-1mph</t>
  </si>
  <si>
    <t>East/Northeast 0-2mph</t>
  </si>
  <si>
    <t xml:space="preserve">***January 29 - February 9 gas wellfield and flare issues due to snow / ice. </t>
  </si>
  <si>
    <t>sour garbage odor on property</t>
  </si>
  <si>
    <t xml:space="preserve">Garbage odor on property from the landfill.  </t>
  </si>
  <si>
    <t>North/Norheast 1-3mph</t>
  </si>
  <si>
    <t>Northwest 4-9mph</t>
  </si>
  <si>
    <t>Sour smell from Chrin Landfill that is getting into home</t>
  </si>
  <si>
    <t>Sour dump smell coming from the landfill.</t>
  </si>
  <si>
    <t>East 0-mph</t>
  </si>
  <si>
    <t>Sour smell from Chrin Landfill on property and coming in windows.</t>
  </si>
  <si>
    <t>East 2-6mph</t>
  </si>
  <si>
    <t xml:space="preserve">Very bad landfill gas odor.  I-78 exit 75 </t>
  </si>
  <si>
    <t>North/Northwest 0-1mph</t>
  </si>
  <si>
    <t>Can smell the landfill at my home</t>
  </si>
  <si>
    <t>Calling about the Chrin Landfill, it smells terrible, it's been overpowering since 4:00 PM today&amp; it's still very very strong (at time of call at 11:00 PM).Can't have the windows open, can't be outside, so I would just like it to be on record, but once again it is really inhibiting my quality of life.</t>
  </si>
  <si>
    <t>North 0-3mph</t>
  </si>
  <si>
    <t>Chrin Landfill</t>
  </si>
  <si>
    <t>Drove by the Chrin Landfill &amp; there was a trash odor.</t>
  </si>
  <si>
    <t>South 1-3 mph</t>
  </si>
  <si>
    <t>14 Residence complaints</t>
  </si>
  <si>
    <t>13:00 while driving west on I-78.  2nd time was at 4:30, horrible gas smell when driving eastboud on Industrial Dr.</t>
  </si>
  <si>
    <t>Driving past the Chrin landfill nearest I-78 &amp; the stench is unbearable.  I am quite a distance away &amp; I am a couple of miles away now &amp; I still feel it in my throat &amp; in my car.</t>
  </si>
  <si>
    <t>It's a drive-by odor complaint.  I can't describe the odor but it's a very heavy odor.  It was there 2 hours ago when I drove past in the other direction.</t>
  </si>
  <si>
    <t>Drive-by complaint on Industrial Dr.  The landfill has pretty bad odor.</t>
  </si>
  <si>
    <t>Drive-by complaint against the landfill giving off noxious odors.</t>
  </si>
  <si>
    <t>2022 CHRIN ODOR COMPLAINT LOG (1225 Industrial Dr., Easton, PA  18042)</t>
  </si>
  <si>
    <t>heavy gas odor &amp; methane smell from the landfill on property.</t>
  </si>
  <si>
    <t>South/Southwest 0-2mph</t>
  </si>
  <si>
    <t>West/Northwest 0-1mph</t>
  </si>
  <si>
    <t>West 0-1mph</t>
  </si>
  <si>
    <t>West 2-6mph</t>
  </si>
  <si>
    <t>1  Residence complaints</t>
  </si>
  <si>
    <t>Number of Complaints by Month 2022</t>
  </si>
  <si>
    <t xml:space="preserve">Drive-by complaint.  The entire length of the landfill is giving off a horrible gas odor.  </t>
  </si>
  <si>
    <t>1 Drive By complaints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</si>
</sst>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13"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sz val="11"/>
      <name val="Calibri"/>
      <family val="2"/>
      <scheme val="minor"/>
    </font>
    <font>
      <b/>
      <sz val="11"/>
      <color rgb="FFFF000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4"/>
      <color rgb="FF000000"/>
      <name val="Calibri"/>
      <family val="2"/>
    </font>
    <font>
      <sz val="11"/>
      <color rgb="FF000000"/>
      <name val="Calibri"/>
      <family val="2"/>
    </font>
    <font>
      <sz val="12"/>
      <color rgb="FF000000"/>
      <name val="Calibri"/>
      <family val="2"/>
    </font>
    <font>
      <b/>
      <sz val="12"/>
      <color rgb="FF000000"/>
      <name val="Calibri"/>
      <family val="2"/>
    </font>
  </fonts>
  <fills count="1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99FF99"/>
        <bgColor indexed="64"/>
      </patternFill>
    </fill>
    <fill>
      <patternFill patternType="solid">
        <fgColor theme="2" tint="-0.249977111117893"/>
        <bgColor indexed="64"/>
      </patternFill>
    </fill>
    <fill>
      <patternFill patternType="solid">
        <fgColor rgb="FF00B0F0"/>
        <bgColor indexed="64"/>
      </patternFill>
    </fill>
    <fill>
      <patternFill patternType="solid">
        <fgColor theme="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B7DEE8"/>
        <bgColor indexed="64"/>
      </patternFill>
    </fill>
    <fill>
      <patternFill patternType="solid">
        <fgColor theme="2" tint="-0.49998474074526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39997558519241921"/>
        <bgColor indexed="64"/>
      </patternFill>
    </fill>
  </fills>
  <borders count="37">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ck">
        <color auto="1"/>
      </right>
      <top style="thin">
        <color auto="1"/>
      </top>
      <bottom style="thin">
        <color auto="1"/>
      </bottom>
      <diagonal/>
    </border>
    <border>
      <left style="thin">
        <color indexed="64"/>
      </left>
      <right style="dashDot">
        <color indexed="64"/>
      </right>
      <top style="thin">
        <color indexed="64"/>
      </top>
      <bottom style="thin">
        <color indexed="64"/>
      </bottom>
      <diagonal/>
    </border>
    <border>
      <left style="dashDot">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ashDot">
        <color auto="1"/>
      </right>
      <top style="thin">
        <color auto="1"/>
      </top>
      <bottom/>
      <diagonal/>
    </border>
    <border>
      <left style="dashDot">
        <color auto="1"/>
      </left>
      <right style="dashDot">
        <color auto="1"/>
      </right>
      <top style="thin">
        <color auto="1"/>
      </top>
      <bottom/>
      <diagonal/>
    </border>
    <border>
      <left style="medium">
        <color indexed="64"/>
      </left>
      <right/>
      <top style="medium">
        <color indexed="64"/>
      </top>
      <bottom style="medium">
        <color indexed="64"/>
      </bottom>
      <diagonal/>
    </border>
  </borders>
  <cellStyleXfs count="1">
    <xf numFmtId="0" fontId="0" fillId="0" borderId="0"/>
  </cellStyleXfs>
  <cellXfs count="201">
    <xf numFmtId="0" fontId="0" fillId="0" borderId="0" xfId="0"/>
    <xf numFmtId="164" fontId="0" fillId="0" borderId="5" xfId="0" applyNumberFormat="1" applyFill="1" applyBorder="1" applyAlignment="1">
      <alignment horizontal="left" vertical="center"/>
    </xf>
    <xf numFmtId="20" fontId="0" fillId="0" borderId="1" xfId="0" applyNumberFormat="1" applyFill="1" applyBorder="1" applyAlignment="1">
      <alignment horizontal="left" vertical="center"/>
    </xf>
    <xf numFmtId="165" fontId="0" fillId="0" borderId="1" xfId="0" applyNumberForma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0" fillId="0" borderId="0" xfId="0" applyAlignment="1">
      <alignment vertic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wrapText="1" shrinkToFit="1"/>
    </xf>
    <xf numFmtId="0" fontId="0" fillId="0" borderId="1" xfId="0" applyNumberFormat="1" applyFill="1" applyBorder="1" applyAlignment="1">
      <alignment horizontal="left" vertical="center"/>
    </xf>
    <xf numFmtId="0" fontId="0" fillId="2" borderId="1" xfId="0" applyFill="1" applyBorder="1" applyAlignment="1">
      <alignment horizontal="center" vertical="center"/>
    </xf>
    <xf numFmtId="0" fontId="4" fillId="3" borderId="1" xfId="0" applyFont="1" applyFill="1" applyBorder="1" applyAlignment="1">
      <alignment vertical="center"/>
    </xf>
    <xf numFmtId="0" fontId="0" fillId="3" borderId="1" xfId="0" applyFill="1" applyBorder="1" applyAlignment="1">
      <alignment vertical="center"/>
    </xf>
    <xf numFmtId="0" fontId="4" fillId="4" borderId="1" xfId="0" applyFont="1" applyFill="1" applyBorder="1" applyAlignment="1">
      <alignment vertical="center"/>
    </xf>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6" fillId="0" borderId="22" xfId="0" applyFont="1" applyBorder="1"/>
    <xf numFmtId="0" fontId="7" fillId="7" borderId="22" xfId="0" applyFont="1" applyFill="1" applyBorder="1" applyAlignment="1">
      <alignment vertical="center"/>
    </xf>
    <xf numFmtId="0" fontId="1" fillId="0" borderId="0" xfId="0" applyFont="1"/>
    <xf numFmtId="0" fontId="7" fillId="8" borderId="22" xfId="0" applyFont="1" applyFill="1" applyBorder="1" applyAlignment="1">
      <alignment vertical="center"/>
    </xf>
    <xf numFmtId="0" fontId="7" fillId="9" borderId="22" xfId="0" applyFont="1" applyFill="1" applyBorder="1" applyAlignment="1">
      <alignment vertical="center"/>
    </xf>
    <xf numFmtId="0" fontId="7" fillId="10" borderId="22" xfId="0" applyFont="1" applyFill="1" applyBorder="1" applyAlignment="1">
      <alignment vertical="center"/>
    </xf>
    <xf numFmtId="0" fontId="7" fillId="6" borderId="22" xfId="0" applyFont="1" applyFill="1" applyBorder="1" applyAlignment="1">
      <alignment vertical="center"/>
    </xf>
    <xf numFmtId="0" fontId="7" fillId="0" borderId="22" xfId="0" applyFont="1" applyBorder="1" applyAlignment="1">
      <alignment vertical="center"/>
    </xf>
    <xf numFmtId="0" fontId="7" fillId="11" borderId="22" xfId="0" applyFont="1" applyFill="1" applyBorder="1" applyAlignment="1">
      <alignment vertical="center"/>
    </xf>
    <xf numFmtId="0" fontId="7" fillId="3" borderId="22" xfId="0" applyFont="1" applyFill="1" applyBorder="1" applyAlignment="1">
      <alignment vertical="center"/>
    </xf>
    <xf numFmtId="0" fontId="7" fillId="2" borderId="22" xfId="0" applyFont="1" applyFill="1" applyBorder="1" applyAlignment="1">
      <alignment vertical="center"/>
    </xf>
    <xf numFmtId="0" fontId="7" fillId="4" borderId="22" xfId="0" applyFont="1" applyFill="1" applyBorder="1" applyAlignment="1">
      <alignment vertical="center"/>
    </xf>
    <xf numFmtId="0" fontId="7" fillId="0" borderId="22" xfId="0" applyFont="1" applyFill="1" applyBorder="1" applyAlignment="1">
      <alignment vertical="center"/>
    </xf>
    <xf numFmtId="0" fontId="7" fillId="0" borderId="22" xfId="0" applyFont="1" applyFill="1" applyBorder="1" applyAlignment="1">
      <alignment horizontal="right" vertical="center"/>
    </xf>
    <xf numFmtId="0" fontId="8" fillId="0" borderId="22" xfId="0" applyFont="1" applyBorder="1"/>
    <xf numFmtId="0" fontId="7" fillId="0" borderId="0" xfId="0" applyFont="1" applyFill="1" applyBorder="1" applyAlignment="1">
      <alignment horizontal="right" vertical="center"/>
    </xf>
    <xf numFmtId="0" fontId="8" fillId="0" borderId="0" xfId="0" applyFont="1" applyBorder="1"/>
    <xf numFmtId="0" fontId="8" fillId="12" borderId="23" xfId="0" applyFont="1" applyFill="1" applyBorder="1" applyAlignment="1">
      <alignment horizontal="left" vertical="center"/>
    </xf>
    <xf numFmtId="0" fontId="8" fillId="12" borderId="24" xfId="0" applyFont="1" applyFill="1" applyBorder="1" applyAlignment="1">
      <alignment horizontal="left" vertical="center"/>
    </xf>
    <xf numFmtId="0" fontId="6" fillId="0" borderId="22" xfId="0" applyFont="1" applyFill="1" applyBorder="1" applyAlignment="1">
      <alignment horizontal="left" vertical="center"/>
    </xf>
    <xf numFmtId="0" fontId="0" fillId="0" borderId="22" xfId="0" applyBorder="1"/>
    <xf numFmtId="17" fontId="7" fillId="0" borderId="22" xfId="0" applyNumberFormat="1" applyFont="1" applyFill="1" applyBorder="1" applyAlignment="1">
      <alignment vertical="center"/>
    </xf>
    <xf numFmtId="0" fontId="0" fillId="0" borderId="22" xfId="0" applyBorder="1" applyAlignment="1">
      <alignment horizontal="right"/>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xf>
    <xf numFmtId="0" fontId="0" fillId="0" borderId="0" xfId="0" applyBorder="1"/>
    <xf numFmtId="0" fontId="0" fillId="0" borderId="0" xfId="0" applyBorder="1" applyAlignment="1">
      <alignment horizontal="center"/>
    </xf>
    <xf numFmtId="164" fontId="0" fillId="0" borderId="0" xfId="0" applyNumberFormat="1" applyBorder="1" applyAlignment="1">
      <alignment horizontal="center" vertical="center" shrinkToFit="1"/>
    </xf>
    <xf numFmtId="164" fontId="0" fillId="0" borderId="0" xfId="0" applyNumberFormat="1" applyBorder="1" applyAlignment="1">
      <alignment horizontal="right" vertical="center"/>
    </xf>
    <xf numFmtId="0" fontId="0" fillId="0" borderId="0" xfId="0" applyBorder="1" applyAlignment="1">
      <alignment horizontal="center" vertical="center" shrinkToFit="1"/>
    </xf>
    <xf numFmtId="0" fontId="0" fillId="13" borderId="1" xfId="0" applyFill="1" applyBorder="1" applyAlignment="1">
      <alignment vertical="center"/>
    </xf>
    <xf numFmtId="0" fontId="0" fillId="14" borderId="1" xfId="0" applyFill="1" applyBorder="1" applyAlignment="1">
      <alignment vertical="center"/>
    </xf>
    <xf numFmtId="0" fontId="8" fillId="12" borderId="25" xfId="0" applyFont="1" applyFill="1" applyBorder="1" applyAlignment="1">
      <alignment horizontal="left" vertical="center"/>
    </xf>
    <xf numFmtId="0" fontId="0" fillId="0" borderId="1" xfId="0" applyFill="1" applyBorder="1" applyAlignment="1">
      <alignment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164" fontId="0" fillId="0" borderId="1" xfId="0" applyNumberFormat="1" applyBorder="1" applyAlignment="1">
      <alignment horizontal="center" vertical="center" shrinkToFit="1"/>
    </xf>
    <xf numFmtId="164" fontId="0" fillId="0" borderId="27" xfId="0" applyNumberFormat="1" applyBorder="1" applyAlignment="1">
      <alignment horizontal="right" vertical="center"/>
    </xf>
    <xf numFmtId="0" fontId="0" fillId="0" borderId="1" xfId="0" applyBorder="1" applyAlignment="1">
      <alignment vertical="center"/>
    </xf>
    <xf numFmtId="0" fontId="0" fillId="0" borderId="30" xfId="0" applyBorder="1"/>
    <xf numFmtId="0" fontId="0" fillId="0" borderId="27" xfId="0" applyBorder="1"/>
    <xf numFmtId="0" fontId="0" fillId="0" borderId="22" xfId="0" applyFill="1" applyBorder="1" applyAlignment="1">
      <alignment horizontal="center" vertical="center" shrinkToFit="1"/>
    </xf>
    <xf numFmtId="0" fontId="0" fillId="0" borderId="22" xfId="0" applyBorder="1" applyAlignment="1">
      <alignment horizontal="center"/>
    </xf>
    <xf numFmtId="164" fontId="0" fillId="15" borderId="5" xfId="0" applyNumberFormat="1" applyFill="1" applyBorder="1" applyAlignment="1">
      <alignment horizontal="left" vertical="center"/>
    </xf>
    <xf numFmtId="0" fontId="0" fillId="11" borderId="1" xfId="0" applyFill="1" applyBorder="1" applyAlignment="1">
      <alignment vertical="center"/>
    </xf>
    <xf numFmtId="0" fontId="0" fillId="11" borderId="22" xfId="0" applyFill="1" applyBorder="1"/>
    <xf numFmtId="0" fontId="0" fillId="0" borderId="22" xfId="0" applyFill="1" applyBorder="1"/>
    <xf numFmtId="0" fontId="0" fillId="0" borderId="22" xfId="0" applyBorder="1" applyAlignment="1">
      <alignment horizontal="center" vertical="center" shrinkToFit="1"/>
    </xf>
    <xf numFmtId="0" fontId="0" fillId="0" borderId="2" xfId="0" applyFill="1" applyBorder="1" applyAlignment="1">
      <alignment horizontal="center" vertical="center" wrapText="1"/>
    </xf>
    <xf numFmtId="0" fontId="0" fillId="0" borderId="1" xfId="0" applyFill="1" applyBorder="1" applyAlignment="1">
      <alignment horizontal="center" vertical="center" shrinkToFit="1"/>
    </xf>
    <xf numFmtId="0" fontId="0" fillId="0" borderId="0" xfId="0" applyFill="1"/>
    <xf numFmtId="0" fontId="1" fillId="0" borderId="22" xfId="0" applyFont="1" applyBorder="1"/>
    <xf numFmtId="0" fontId="0" fillId="0" borderId="2" xfId="0" applyBorder="1" applyAlignment="1">
      <alignment horizontal="center" vertical="center" shrinkToFit="1"/>
    </xf>
    <xf numFmtId="0" fontId="0" fillId="0" borderId="3" xfId="0" applyBorder="1" applyAlignment="1">
      <alignment horizontal="center" vertical="center" wrapText="1"/>
    </xf>
    <xf numFmtId="0" fontId="0" fillId="0" borderId="3" xfId="0" applyFill="1" applyBorder="1" applyAlignment="1">
      <alignment horizontal="center" vertical="center" shrinkToFit="1"/>
    </xf>
    <xf numFmtId="0" fontId="0" fillId="0" borderId="28" xfId="0" applyBorder="1" applyAlignment="1">
      <alignment horizontal="center" vertical="center" shrinkToFit="1"/>
    </xf>
    <xf numFmtId="0" fontId="0" fillId="0" borderId="28" xfId="0" applyFill="1" applyBorder="1" applyAlignment="1">
      <alignment horizontal="center" vertical="center" shrinkToFit="1"/>
    </xf>
    <xf numFmtId="0" fontId="0" fillId="0" borderId="26" xfId="0" applyBorder="1"/>
    <xf numFmtId="0" fontId="0" fillId="0" borderId="29" xfId="0" applyBorder="1" applyAlignment="1">
      <alignment horizontal="center" vertical="center" shrinkToFit="1"/>
    </xf>
    <xf numFmtId="0" fontId="0" fillId="0" borderId="29" xfId="0" applyBorder="1" applyAlignment="1">
      <alignment horizontal="right" vertical="center" shrinkToFit="1"/>
    </xf>
    <xf numFmtId="0" fontId="0" fillId="0" borderId="29" xfId="0" applyFill="1" applyBorder="1" applyAlignment="1">
      <alignment horizontal="right" vertical="center" shrinkToFit="1"/>
    </xf>
    <xf numFmtId="0" fontId="0" fillId="0" borderId="30" xfId="0" applyFill="1" applyBorder="1"/>
    <xf numFmtId="0" fontId="0" fillId="0" borderId="27" xfId="0" applyFill="1" applyBorder="1"/>
    <xf numFmtId="0" fontId="7" fillId="5" borderId="22" xfId="0" applyFont="1" applyFill="1" applyBorder="1" applyAlignment="1">
      <alignment vertical="center"/>
    </xf>
    <xf numFmtId="0" fontId="9" fillId="0" borderId="31" xfId="0" applyFont="1" applyBorder="1" applyAlignment="1">
      <alignment vertical="center"/>
    </xf>
    <xf numFmtId="0" fontId="10" fillId="0" borderId="32" xfId="0" applyFont="1" applyBorder="1" applyAlignment="1">
      <alignment vertical="center"/>
    </xf>
    <xf numFmtId="0" fontId="11" fillId="0" borderId="24" xfId="0" applyFont="1" applyBorder="1" applyAlignment="1">
      <alignment vertical="center"/>
    </xf>
    <xf numFmtId="0" fontId="10" fillId="0" borderId="33" xfId="0" applyFont="1" applyBorder="1" applyAlignment="1">
      <alignment horizontal="right" vertical="center"/>
    </xf>
    <xf numFmtId="0" fontId="10" fillId="0" borderId="24" xfId="0" applyFont="1" applyBorder="1" applyAlignment="1">
      <alignment horizontal="right" vertical="center"/>
    </xf>
    <xf numFmtId="0" fontId="12" fillId="0" borderId="33" xfId="0" applyFont="1" applyBorder="1" applyAlignment="1">
      <alignment horizontal="right" vertical="center"/>
    </xf>
    <xf numFmtId="0" fontId="1" fillId="16" borderId="22" xfId="0" applyFont="1" applyFill="1" applyBorder="1"/>
    <xf numFmtId="0" fontId="0" fillId="0" borderId="4" xfId="0" applyFill="1" applyBorder="1" applyAlignment="1">
      <alignment horizontal="center" vertical="center" shrinkToFit="1"/>
    </xf>
    <xf numFmtId="0" fontId="0" fillId="0" borderId="2" xfId="0" applyFill="1" applyBorder="1" applyAlignment="1">
      <alignment horizontal="center" vertical="center" shrinkToFit="1"/>
    </xf>
    <xf numFmtId="164" fontId="0" fillId="0" borderId="1" xfId="0" applyNumberFormat="1" applyFill="1" applyBorder="1" applyAlignment="1">
      <alignment horizontal="center" vertical="center" shrinkToFit="1"/>
    </xf>
    <xf numFmtId="165" fontId="0" fillId="0" borderId="22" xfId="0" applyNumberFormat="1" applyBorder="1" applyAlignment="1">
      <alignment horizontal="center" vertical="center"/>
    </xf>
    <xf numFmtId="0" fontId="0" fillId="0" borderId="22" xfId="0" applyBorder="1" applyAlignment="1">
      <alignment horizontal="center" vertical="center"/>
    </xf>
    <xf numFmtId="164" fontId="0" fillId="0" borderId="27" xfId="0" applyNumberFormat="1" applyBorder="1" applyAlignment="1">
      <alignment horizontal="center" vertical="center" shrinkToFit="1"/>
    </xf>
    <xf numFmtId="0" fontId="0" fillId="18" borderId="1" xfId="0" applyFill="1" applyBorder="1" applyAlignment="1">
      <alignment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9" fillId="0" borderId="31" xfId="0" applyFont="1" applyBorder="1" applyAlignment="1">
      <alignment wrapText="1"/>
    </xf>
    <xf numFmtId="0" fontId="6" fillId="0" borderId="22" xfId="0" applyFont="1" applyFill="1" applyBorder="1" applyAlignment="1">
      <alignment horizontal="left" wrapText="1"/>
    </xf>
    <xf numFmtId="0" fontId="0" fillId="7" borderId="1" xfId="0" applyFill="1" applyBorder="1" applyAlignment="1">
      <alignment vertical="center"/>
    </xf>
    <xf numFmtId="164" fontId="0" fillId="0" borderId="1" xfId="0" applyNumberFormat="1" applyBorder="1" applyAlignment="1">
      <alignment horizontal="center" vertical="center" wrapText="1" shrinkToFit="1"/>
    </xf>
    <xf numFmtId="0" fontId="0" fillId="0" borderId="1" xfId="0" applyBorder="1" applyAlignment="1">
      <alignment horizontal="left" vertical="center"/>
    </xf>
    <xf numFmtId="0" fontId="0" fillId="6" borderId="22" xfId="0" applyFill="1" applyBorder="1"/>
    <xf numFmtId="0" fontId="0" fillId="7" borderId="22" xfId="0" applyFill="1" applyBorder="1"/>
    <xf numFmtId="0" fontId="0" fillId="0" borderId="22" xfId="0" applyBorder="1" applyAlignment="1">
      <alignment wrapText="1"/>
    </xf>
    <xf numFmtId="164" fontId="0" fillId="0" borderId="18" xfId="0" applyNumberFormat="1" applyBorder="1" applyAlignment="1">
      <alignment horizontal="left" vertical="center"/>
    </xf>
    <xf numFmtId="20" fontId="0" fillId="0" borderId="13" xfId="0" applyNumberFormat="1" applyBorder="1" applyAlignment="1">
      <alignment horizontal="left" vertical="center"/>
    </xf>
    <xf numFmtId="14" fontId="0" fillId="0" borderId="0" xfId="0" applyNumberFormat="1" applyBorder="1" applyAlignment="1">
      <alignment horizontal="left"/>
    </xf>
    <xf numFmtId="20" fontId="0" fillId="0" borderId="0" xfId="0" applyNumberFormat="1" applyBorder="1" applyAlignment="1">
      <alignment horizontal="left"/>
    </xf>
    <xf numFmtId="0" fontId="0" fillId="18" borderId="22" xfId="0" applyFill="1" applyBorder="1" applyAlignment="1">
      <alignment vertical="center"/>
    </xf>
    <xf numFmtId="0" fontId="0" fillId="0" borderId="22" xfId="0" applyBorder="1" applyAlignment="1">
      <alignment horizontal="center" vertical="center" wrapText="1"/>
    </xf>
    <xf numFmtId="0" fontId="0" fillId="0" borderId="22" xfId="0" applyBorder="1" applyAlignment="1">
      <alignment vertical="center" wrapText="1" shrinkToFit="1"/>
    </xf>
    <xf numFmtId="164" fontId="0" fillId="0" borderId="22" xfId="0" applyNumberFormat="1" applyBorder="1" applyAlignment="1">
      <alignment horizontal="center" vertical="center" shrinkToFit="1"/>
    </xf>
    <xf numFmtId="164" fontId="0" fillId="0" borderId="22" xfId="0" applyNumberFormat="1" applyBorder="1" applyAlignment="1">
      <alignment horizontal="right" vertical="center"/>
    </xf>
    <xf numFmtId="14" fontId="0" fillId="0" borderId="22" xfId="0" applyNumberFormat="1" applyBorder="1" applyAlignment="1">
      <alignment horizontal="center"/>
    </xf>
    <xf numFmtId="0" fontId="0" fillId="0" borderId="1" xfId="0" applyBorder="1" applyAlignment="1">
      <alignment wrapText="1" shrinkToFit="1"/>
    </xf>
    <xf numFmtId="0" fontId="0" fillId="7" borderId="1" xfId="0" applyFill="1" applyBorder="1" applyAlignment="1">
      <alignment wrapText="1"/>
    </xf>
    <xf numFmtId="0" fontId="0" fillId="7" borderId="13" xfId="0" applyFill="1" applyBorder="1" applyAlignment="1">
      <alignment vertical="center"/>
    </xf>
    <xf numFmtId="165" fontId="0" fillId="0" borderId="13"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2" borderId="36" xfId="0" applyFont="1" applyFill="1" applyBorder="1"/>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wrapText="1" shrinkToFit="1"/>
    </xf>
    <xf numFmtId="0" fontId="0" fillId="6" borderId="1" xfId="0" applyFill="1" applyBorder="1" applyAlignment="1">
      <alignment vertical="center"/>
    </xf>
    <xf numFmtId="0" fontId="7" fillId="6" borderId="22" xfId="0" applyFont="1" applyFill="1" applyBorder="1" applyAlignment="1">
      <alignment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164" fontId="0" fillId="0" borderId="1" xfId="0" applyNumberFormat="1" applyBorder="1" applyAlignment="1">
      <alignment horizontal="center" vertical="center" shrinkToFit="1"/>
    </xf>
    <xf numFmtId="164" fontId="0" fillId="0" borderId="27" xfId="0" applyNumberFormat="1" applyBorder="1" applyAlignment="1">
      <alignment horizontal="right" vertical="center"/>
    </xf>
    <xf numFmtId="0" fontId="0" fillId="0" borderId="2" xfId="0" applyBorder="1" applyAlignment="1">
      <alignment horizontal="center" vertical="center" shrinkToFit="1"/>
    </xf>
    <xf numFmtId="0" fontId="0" fillId="18" borderId="1" xfId="0" applyFill="1" applyBorder="1" applyAlignment="1">
      <alignment vertical="center"/>
    </xf>
    <xf numFmtId="14" fontId="0" fillId="0" borderId="22" xfId="0" applyNumberFormat="1" applyBorder="1" applyAlignment="1">
      <alignment horizontal="left"/>
    </xf>
    <xf numFmtId="20" fontId="0" fillId="0" borderId="22" xfId="0" applyNumberFormat="1" applyBorder="1" applyAlignment="1">
      <alignment horizontal="left"/>
    </xf>
    <xf numFmtId="0" fontId="0" fillId="18" borderId="22" xfId="0" applyFill="1" applyBorder="1"/>
    <xf numFmtId="0" fontId="6" fillId="0" borderId="0" xfId="0" applyFont="1"/>
    <xf numFmtId="0" fontId="1" fillId="16" borderId="22" xfId="0" applyFont="1" applyFill="1" applyBorder="1" applyAlignment="1">
      <alignment horizontal="center"/>
    </xf>
    <xf numFmtId="0" fontId="1" fillId="17" borderId="22" xfId="0" applyFont="1" applyFill="1" applyBorder="1" applyAlignment="1">
      <alignment horizontal="center"/>
    </xf>
    <xf numFmtId="0" fontId="1" fillId="0" borderId="0" xfId="0" applyFont="1" applyBorder="1"/>
    <xf numFmtId="0" fontId="8" fillId="5" borderId="23" xfId="0" applyFont="1" applyFill="1" applyBorder="1" applyAlignment="1">
      <alignment horizontal="left" vertical="center"/>
    </xf>
    <xf numFmtId="0" fontId="0" fillId="5" borderId="0" xfId="0" applyFill="1"/>
    <xf numFmtId="0" fontId="8" fillId="5" borderId="25" xfId="0" applyFont="1" applyFill="1" applyBorder="1" applyAlignment="1">
      <alignment horizontal="left" vertical="center"/>
    </xf>
    <xf numFmtId="0" fontId="8" fillId="5" borderId="0" xfId="0" applyFont="1" applyFill="1" applyBorder="1"/>
    <xf numFmtId="0" fontId="8" fillId="5" borderId="24" xfId="0" applyFont="1" applyFill="1" applyBorder="1" applyAlignment="1">
      <alignment horizontal="left" vertical="center"/>
    </xf>
    <xf numFmtId="14" fontId="0" fillId="0" borderId="1" xfId="0" applyNumberFormat="1" applyBorder="1" applyAlignment="1">
      <alignment horizontal="center"/>
    </xf>
    <xf numFmtId="2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left"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7"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FF9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6"/>
  <sheetViews>
    <sheetView workbookViewId="0">
      <pane ySplit="2400" topLeftCell="A174"/>
      <selection activeCell="E8" sqref="E8"/>
      <selection pane="bottomLeft" activeCell="A3" sqref="A3"/>
    </sheetView>
  </sheetViews>
  <sheetFormatPr defaultRowHeight="15" x14ac:dyDescent="0.25"/>
  <cols>
    <col min="1" max="1" width="9.7109375" customWidth="1"/>
    <col min="3" max="3" width="25.85546875" customWidth="1"/>
    <col min="4" max="4" width="13.28515625" customWidth="1"/>
    <col min="5" max="5" width="14.7109375" customWidth="1"/>
    <col min="6" max="6" width="14" customWidth="1"/>
    <col min="7" max="7" width="27.7109375" customWidth="1"/>
    <col min="8" max="8" width="18.5703125" customWidth="1"/>
    <col min="9" max="9" width="54" customWidth="1"/>
    <col min="10" max="14" width="10.7109375" customWidth="1"/>
    <col min="15" max="15" width="12.140625" customWidth="1"/>
    <col min="16" max="16" width="15.85546875" customWidth="1"/>
  </cols>
  <sheetData>
    <row r="1" spans="1:16" s="9" customFormat="1" ht="45" customHeight="1" thickTop="1" x14ac:dyDescent="0.25">
      <c r="A1" s="184" t="s">
        <v>24</v>
      </c>
      <c r="B1" s="185"/>
      <c r="C1" s="185"/>
      <c r="D1" s="185"/>
      <c r="E1" s="185"/>
      <c r="F1" s="185"/>
      <c r="G1" s="185"/>
      <c r="H1" s="185"/>
      <c r="I1" s="185"/>
      <c r="J1" s="185"/>
      <c r="K1" s="185"/>
      <c r="L1" s="185"/>
      <c r="M1" s="185"/>
      <c r="N1" s="185"/>
      <c r="O1" s="185"/>
      <c r="P1" s="186"/>
    </row>
    <row r="2" spans="1:16" s="9" customFormat="1" ht="29.25" customHeight="1" x14ac:dyDescent="0.25">
      <c r="A2" s="187" t="s">
        <v>19</v>
      </c>
      <c r="B2" s="189" t="s">
        <v>18</v>
      </c>
      <c r="C2" s="191" t="s">
        <v>17</v>
      </c>
      <c r="D2" s="193" t="s">
        <v>16</v>
      </c>
      <c r="E2" s="195" t="s">
        <v>73</v>
      </c>
      <c r="F2" s="195"/>
      <c r="G2" s="195"/>
      <c r="H2" s="196" t="s">
        <v>15</v>
      </c>
      <c r="I2" s="198" t="s">
        <v>14</v>
      </c>
      <c r="J2" s="177" t="s">
        <v>13</v>
      </c>
      <c r="K2" s="178"/>
      <c r="L2" s="178"/>
      <c r="M2" s="178"/>
      <c r="N2" s="179"/>
      <c r="O2" s="180" t="s">
        <v>4</v>
      </c>
      <c r="P2" s="182" t="s">
        <v>12</v>
      </c>
    </row>
    <row r="3" spans="1:16" s="9" customFormat="1" ht="30.75" customHeight="1" x14ac:dyDescent="0.25">
      <c r="A3" s="188"/>
      <c r="B3" s="190"/>
      <c r="C3" s="192"/>
      <c r="D3" s="194"/>
      <c r="E3" s="16" t="s">
        <v>11</v>
      </c>
      <c r="F3" s="15" t="s">
        <v>23</v>
      </c>
      <c r="G3" s="14" t="s">
        <v>10</v>
      </c>
      <c r="H3" s="197"/>
      <c r="I3" s="199"/>
      <c r="J3" s="13" t="s">
        <v>9</v>
      </c>
      <c r="K3" s="11" t="s">
        <v>8</v>
      </c>
      <c r="L3" s="12" t="s">
        <v>7</v>
      </c>
      <c r="M3" s="11" t="s">
        <v>6</v>
      </c>
      <c r="N3" s="10" t="s">
        <v>5</v>
      </c>
      <c r="O3" s="181"/>
      <c r="P3" s="183"/>
    </row>
    <row r="4" spans="1:16" x14ac:dyDescent="0.25">
      <c r="A4" s="1">
        <v>43101</v>
      </c>
      <c r="B4" s="2">
        <v>0.79166666666666663</v>
      </c>
      <c r="C4" s="26" t="s">
        <v>1</v>
      </c>
      <c r="D4" s="3" t="s">
        <v>3</v>
      </c>
      <c r="E4" s="4"/>
      <c r="F4" s="5">
        <v>0</v>
      </c>
      <c r="G4" s="6" t="s">
        <v>58</v>
      </c>
      <c r="H4" s="25" t="s">
        <v>2</v>
      </c>
      <c r="I4" s="8" t="s">
        <v>25</v>
      </c>
      <c r="J4" s="60"/>
      <c r="K4" s="61">
        <v>732</v>
      </c>
      <c r="L4" s="61"/>
      <c r="M4" s="61">
        <v>798</v>
      </c>
      <c r="N4" s="61">
        <f t="shared" ref="N4:N35" si="0">SUM(J4:M4)</f>
        <v>1530</v>
      </c>
      <c r="O4" s="60"/>
      <c r="P4" s="60"/>
    </row>
    <row r="5" spans="1:16" x14ac:dyDescent="0.25">
      <c r="A5" s="1">
        <v>43110</v>
      </c>
      <c r="B5" s="2">
        <v>0.5625</v>
      </c>
      <c r="C5" s="30" t="s">
        <v>20</v>
      </c>
      <c r="D5" s="3" t="s">
        <v>3</v>
      </c>
      <c r="E5" s="4"/>
      <c r="F5" s="5">
        <v>38</v>
      </c>
      <c r="G5" s="6" t="s">
        <v>60</v>
      </c>
      <c r="H5" s="25" t="s">
        <v>2</v>
      </c>
      <c r="I5" s="8" t="s">
        <v>27</v>
      </c>
      <c r="K5" s="59">
        <v>1096</v>
      </c>
      <c r="L5" s="59"/>
      <c r="M5" s="59">
        <v>755</v>
      </c>
      <c r="N5" s="59">
        <f t="shared" si="0"/>
        <v>1851</v>
      </c>
    </row>
    <row r="6" spans="1:16" ht="30" x14ac:dyDescent="0.25">
      <c r="A6" s="1">
        <v>43110</v>
      </c>
      <c r="B6" s="2">
        <v>0.28611111111111115</v>
      </c>
      <c r="C6" s="28" t="s">
        <v>22</v>
      </c>
      <c r="D6" s="3"/>
      <c r="E6" s="4"/>
      <c r="F6" s="5">
        <v>36</v>
      </c>
      <c r="G6" s="6" t="s">
        <v>59</v>
      </c>
      <c r="H6" s="7" t="s">
        <v>0</v>
      </c>
      <c r="I6" s="8" t="s">
        <v>26</v>
      </c>
      <c r="J6" s="60"/>
      <c r="K6" s="61">
        <v>1096</v>
      </c>
      <c r="L6" s="61"/>
      <c r="M6" s="61">
        <v>755</v>
      </c>
      <c r="N6" s="61">
        <f t="shared" si="0"/>
        <v>1851</v>
      </c>
      <c r="O6" s="60"/>
      <c r="P6" s="60"/>
    </row>
    <row r="7" spans="1:16" x14ac:dyDescent="0.25">
      <c r="A7" s="1">
        <v>43110</v>
      </c>
      <c r="B7" s="24" t="s">
        <v>21</v>
      </c>
      <c r="C7" s="29" t="s">
        <v>22</v>
      </c>
      <c r="D7" s="3" t="s">
        <v>3</v>
      </c>
      <c r="E7" s="4"/>
      <c r="F7" s="5" t="s">
        <v>57</v>
      </c>
      <c r="G7" s="6" t="s">
        <v>57</v>
      </c>
      <c r="H7" s="25" t="s">
        <v>2</v>
      </c>
      <c r="I7" s="8" t="s">
        <v>28</v>
      </c>
      <c r="J7" s="60"/>
      <c r="K7" s="61">
        <v>1096</v>
      </c>
      <c r="L7" s="61"/>
      <c r="M7" s="61">
        <v>755</v>
      </c>
      <c r="N7" s="61">
        <f t="shared" si="0"/>
        <v>1851</v>
      </c>
      <c r="O7" s="60"/>
      <c r="P7" s="60"/>
    </row>
    <row r="8" spans="1:16" x14ac:dyDescent="0.25">
      <c r="A8" s="1">
        <v>43112</v>
      </c>
      <c r="B8" s="2">
        <v>0.82638888888888884</v>
      </c>
      <c r="C8" s="27" t="s">
        <v>1</v>
      </c>
      <c r="D8" s="3" t="s">
        <v>3</v>
      </c>
      <c r="E8" s="4"/>
      <c r="F8" s="5">
        <v>62</v>
      </c>
      <c r="G8" s="6" t="s">
        <v>61</v>
      </c>
      <c r="H8" s="25" t="s">
        <v>2</v>
      </c>
      <c r="I8" s="8" t="s">
        <v>29</v>
      </c>
      <c r="J8" s="60"/>
      <c r="K8" s="61">
        <v>1206</v>
      </c>
      <c r="L8" s="61"/>
      <c r="M8" s="61">
        <v>851</v>
      </c>
      <c r="N8" s="61">
        <f t="shared" si="0"/>
        <v>2057</v>
      </c>
      <c r="O8" s="60"/>
      <c r="P8" s="60"/>
    </row>
    <row r="9" spans="1:16" ht="30" x14ac:dyDescent="0.25">
      <c r="A9" s="1">
        <v>43116</v>
      </c>
      <c r="B9" s="2">
        <v>0.75</v>
      </c>
      <c r="C9" s="27" t="s">
        <v>1</v>
      </c>
      <c r="D9" s="3">
        <v>1.2969999999999999</v>
      </c>
      <c r="E9" s="4"/>
      <c r="F9" s="5">
        <v>29</v>
      </c>
      <c r="G9" s="6" t="s">
        <v>62</v>
      </c>
      <c r="H9" s="7" t="s">
        <v>0</v>
      </c>
      <c r="I9" s="8" t="s">
        <v>30</v>
      </c>
      <c r="J9" s="60"/>
      <c r="K9" s="61">
        <v>1015</v>
      </c>
      <c r="L9" s="61"/>
      <c r="M9" s="61">
        <v>1061</v>
      </c>
      <c r="N9" s="61">
        <f t="shared" si="0"/>
        <v>2076</v>
      </c>
      <c r="O9" s="60"/>
      <c r="P9" s="60"/>
    </row>
    <row r="10" spans="1:16" ht="30" x14ac:dyDescent="0.25">
      <c r="A10" s="1">
        <v>43118</v>
      </c>
      <c r="B10" s="2">
        <v>0.88958333333333339</v>
      </c>
      <c r="C10" s="27" t="s">
        <v>1</v>
      </c>
      <c r="D10" s="3">
        <v>1.3480000000000001</v>
      </c>
      <c r="E10" s="4"/>
      <c r="F10" s="5">
        <v>21</v>
      </c>
      <c r="G10" s="6" t="s">
        <v>62</v>
      </c>
      <c r="H10" s="7" t="s">
        <v>0</v>
      </c>
      <c r="I10" s="8" t="s">
        <v>31</v>
      </c>
      <c r="J10" s="60"/>
      <c r="K10" s="61">
        <v>1028</v>
      </c>
      <c r="L10" s="61"/>
      <c r="M10" s="61">
        <v>1117</v>
      </c>
      <c r="N10" s="61">
        <f t="shared" si="0"/>
        <v>2145</v>
      </c>
      <c r="O10" s="60"/>
      <c r="P10" s="60"/>
    </row>
    <row r="11" spans="1:16" x14ac:dyDescent="0.25">
      <c r="A11" s="1">
        <v>43119</v>
      </c>
      <c r="B11" s="2">
        <v>0.41250000000000003</v>
      </c>
      <c r="C11" s="30" t="s">
        <v>20</v>
      </c>
      <c r="D11" s="3" t="s">
        <v>3</v>
      </c>
      <c r="E11" s="4"/>
      <c r="F11" s="5">
        <v>25</v>
      </c>
      <c r="G11" s="6" t="s">
        <v>63</v>
      </c>
      <c r="H11" s="25" t="s">
        <v>2</v>
      </c>
      <c r="I11" s="8" t="s">
        <v>32</v>
      </c>
      <c r="K11" s="59">
        <v>1025</v>
      </c>
      <c r="L11" s="59"/>
      <c r="M11" s="59">
        <v>1132</v>
      </c>
      <c r="N11" s="59">
        <f t="shared" si="0"/>
        <v>2157</v>
      </c>
    </row>
    <row r="12" spans="1:16" ht="30" x14ac:dyDescent="0.25">
      <c r="A12" s="1">
        <v>43119</v>
      </c>
      <c r="B12" s="2">
        <v>0.89583333333333337</v>
      </c>
      <c r="C12" s="27" t="s">
        <v>1</v>
      </c>
      <c r="D12" s="3" t="s">
        <v>3</v>
      </c>
      <c r="E12" s="4"/>
      <c r="F12" s="5">
        <v>34</v>
      </c>
      <c r="G12" s="6" t="s">
        <v>64</v>
      </c>
      <c r="H12" s="25" t="s">
        <v>2</v>
      </c>
      <c r="I12" s="8" t="s">
        <v>33</v>
      </c>
      <c r="J12" s="60"/>
      <c r="K12" s="61">
        <v>1025</v>
      </c>
      <c r="L12" s="61"/>
      <c r="M12" s="61">
        <v>1132</v>
      </c>
      <c r="N12" s="61">
        <f t="shared" si="0"/>
        <v>2157</v>
      </c>
      <c r="O12" s="60"/>
      <c r="P12" s="60"/>
    </row>
    <row r="13" spans="1:16" x14ac:dyDescent="0.25">
      <c r="A13" s="1">
        <v>43119</v>
      </c>
      <c r="B13" s="2">
        <v>0.98958333333333337</v>
      </c>
      <c r="C13" s="27" t="s">
        <v>1</v>
      </c>
      <c r="D13" s="3">
        <v>1.3480000000000001</v>
      </c>
      <c r="E13" s="4"/>
      <c r="F13" s="5">
        <v>32</v>
      </c>
      <c r="G13" s="6" t="s">
        <v>65</v>
      </c>
      <c r="H13" s="7" t="s">
        <v>0</v>
      </c>
      <c r="I13" s="8" t="s">
        <v>34</v>
      </c>
      <c r="J13" s="60"/>
      <c r="K13" s="61">
        <v>1025</v>
      </c>
      <c r="L13" s="61"/>
      <c r="M13" s="61">
        <v>1132</v>
      </c>
      <c r="N13" s="61">
        <f t="shared" si="0"/>
        <v>2157</v>
      </c>
      <c r="O13" s="60"/>
      <c r="P13" s="60"/>
    </row>
    <row r="14" spans="1:16" x14ac:dyDescent="0.25">
      <c r="A14" s="1">
        <v>43120</v>
      </c>
      <c r="B14" s="2">
        <v>0.72916666666666663</v>
      </c>
      <c r="C14" s="27" t="s">
        <v>1</v>
      </c>
      <c r="D14" s="3">
        <v>1.2969999999999999</v>
      </c>
      <c r="E14" s="4"/>
      <c r="F14" s="5">
        <v>42</v>
      </c>
      <c r="G14" s="6" t="s">
        <v>64</v>
      </c>
      <c r="H14" s="7" t="s">
        <v>0</v>
      </c>
      <c r="I14" s="8" t="s">
        <v>35</v>
      </c>
      <c r="J14" s="60"/>
      <c r="K14" s="61">
        <v>1077</v>
      </c>
      <c r="L14" s="61"/>
      <c r="M14" s="61">
        <v>1140</v>
      </c>
      <c r="N14" s="61">
        <f t="shared" si="0"/>
        <v>2217</v>
      </c>
      <c r="O14" s="60"/>
      <c r="P14" s="60"/>
    </row>
    <row r="15" spans="1:16" x14ac:dyDescent="0.25">
      <c r="A15" s="1">
        <v>43125</v>
      </c>
      <c r="B15" s="2">
        <v>0.99305555555555547</v>
      </c>
      <c r="C15" s="27" t="s">
        <v>1</v>
      </c>
      <c r="D15" s="3" t="s">
        <v>3</v>
      </c>
      <c r="E15" s="4"/>
      <c r="F15" s="5">
        <v>24</v>
      </c>
      <c r="G15" s="6" t="s">
        <v>66</v>
      </c>
      <c r="H15" s="25" t="s">
        <v>2</v>
      </c>
      <c r="I15" s="8" t="s">
        <v>36</v>
      </c>
      <c r="J15" s="60"/>
      <c r="K15" s="61">
        <v>982</v>
      </c>
      <c r="L15" s="61"/>
      <c r="M15" s="61">
        <v>1095</v>
      </c>
      <c r="N15" s="61">
        <f t="shared" si="0"/>
        <v>2077</v>
      </c>
      <c r="O15" s="60"/>
      <c r="P15" s="60"/>
    </row>
    <row r="16" spans="1:16" ht="45" x14ac:dyDescent="0.25">
      <c r="A16" s="1">
        <v>43126</v>
      </c>
      <c r="B16" s="2">
        <v>0.40972222222222227</v>
      </c>
      <c r="C16" s="27" t="s">
        <v>1</v>
      </c>
      <c r="D16" s="3" t="s">
        <v>3</v>
      </c>
      <c r="E16" s="4"/>
      <c r="F16" s="5">
        <v>27</v>
      </c>
      <c r="G16" s="6" t="s">
        <v>67</v>
      </c>
      <c r="H16" s="25" t="s">
        <v>2</v>
      </c>
      <c r="I16" s="8" t="s">
        <v>37</v>
      </c>
      <c r="J16" s="60"/>
      <c r="K16" s="61">
        <v>976</v>
      </c>
      <c r="L16" s="61"/>
      <c r="M16" s="61">
        <v>1102</v>
      </c>
      <c r="N16" s="61">
        <f t="shared" si="0"/>
        <v>2078</v>
      </c>
      <c r="O16" s="60"/>
      <c r="P16" s="60"/>
    </row>
    <row r="17" spans="1:16" x14ac:dyDescent="0.25">
      <c r="A17" s="1">
        <v>43127</v>
      </c>
      <c r="B17" s="2">
        <v>0.75</v>
      </c>
      <c r="C17" s="27" t="s">
        <v>1</v>
      </c>
      <c r="D17" s="3">
        <v>1.3480000000000001</v>
      </c>
      <c r="E17" s="4"/>
      <c r="F17" s="5">
        <v>49</v>
      </c>
      <c r="G17" s="6" t="s">
        <v>68</v>
      </c>
      <c r="H17" s="7" t="s">
        <v>0</v>
      </c>
      <c r="I17" s="8" t="s">
        <v>39</v>
      </c>
      <c r="J17" s="60"/>
      <c r="K17" s="61">
        <v>985</v>
      </c>
      <c r="L17" s="61"/>
      <c r="M17" s="61">
        <v>1085</v>
      </c>
      <c r="N17" s="61">
        <f t="shared" si="0"/>
        <v>2070</v>
      </c>
      <c r="O17" s="60"/>
      <c r="P17" s="60"/>
    </row>
    <row r="18" spans="1:16" x14ac:dyDescent="0.25">
      <c r="A18" s="1">
        <v>43128</v>
      </c>
      <c r="B18" s="2">
        <v>0.74236111111111114</v>
      </c>
      <c r="C18" s="27" t="s">
        <v>1</v>
      </c>
      <c r="D18" s="3">
        <v>1.3480000000000001</v>
      </c>
      <c r="E18" s="4"/>
      <c r="F18" s="5">
        <v>45</v>
      </c>
      <c r="G18" s="6" t="s">
        <v>69</v>
      </c>
      <c r="H18" s="7" t="s">
        <v>0</v>
      </c>
      <c r="I18" s="8" t="s">
        <v>38</v>
      </c>
      <c r="J18" s="60"/>
      <c r="K18" s="61">
        <v>970</v>
      </c>
      <c r="L18" s="61"/>
      <c r="M18" s="61">
        <v>1088</v>
      </c>
      <c r="N18" s="61">
        <f t="shared" si="0"/>
        <v>2058</v>
      </c>
      <c r="O18" s="60"/>
      <c r="P18" s="60"/>
    </row>
    <row r="19" spans="1:16" ht="30" x14ac:dyDescent="0.25">
      <c r="A19" s="1">
        <v>43131</v>
      </c>
      <c r="B19" s="2">
        <v>0.53749999999999998</v>
      </c>
      <c r="C19" s="31" t="s">
        <v>21</v>
      </c>
      <c r="D19" s="3" t="s">
        <v>3</v>
      </c>
      <c r="E19" s="4"/>
      <c r="F19" s="5">
        <v>25</v>
      </c>
      <c r="G19" s="6" t="s">
        <v>67</v>
      </c>
      <c r="H19" s="25" t="s">
        <v>2</v>
      </c>
      <c r="I19" s="8" t="s">
        <v>40</v>
      </c>
      <c r="J19" s="60"/>
      <c r="K19" s="61">
        <v>985</v>
      </c>
      <c r="L19" s="61"/>
      <c r="M19" s="61">
        <v>1131</v>
      </c>
      <c r="N19" s="61">
        <f t="shared" si="0"/>
        <v>2116</v>
      </c>
      <c r="O19" s="60"/>
      <c r="P19" s="60"/>
    </row>
    <row r="20" spans="1:16" ht="30" x14ac:dyDescent="0.25">
      <c r="A20" s="1">
        <v>43138</v>
      </c>
      <c r="B20" s="2">
        <v>0.70416666666666661</v>
      </c>
      <c r="C20" s="30" t="s">
        <v>20</v>
      </c>
      <c r="D20" s="3">
        <v>1.744</v>
      </c>
      <c r="E20" s="4"/>
      <c r="F20" s="5">
        <v>36</v>
      </c>
      <c r="G20" s="6" t="s">
        <v>70</v>
      </c>
      <c r="H20" s="7" t="s">
        <v>0</v>
      </c>
      <c r="I20" s="8" t="s">
        <v>41</v>
      </c>
      <c r="K20" s="59">
        <v>1063</v>
      </c>
      <c r="L20" s="59" t="s">
        <v>74</v>
      </c>
      <c r="M20" s="59">
        <v>1161</v>
      </c>
      <c r="N20" s="59">
        <f t="shared" si="0"/>
        <v>2224</v>
      </c>
    </row>
    <row r="21" spans="1:16" x14ac:dyDescent="0.25">
      <c r="A21" s="1">
        <v>43139</v>
      </c>
      <c r="B21" s="2">
        <v>0.79166666666666663</v>
      </c>
      <c r="C21" s="27" t="s">
        <v>1</v>
      </c>
      <c r="D21" s="3" t="s">
        <v>3</v>
      </c>
      <c r="E21" s="4"/>
      <c r="F21" s="5">
        <v>24</v>
      </c>
      <c r="G21" s="6" t="s">
        <v>58</v>
      </c>
      <c r="H21" s="25" t="s">
        <v>2</v>
      </c>
      <c r="I21" s="8" t="s">
        <v>42</v>
      </c>
      <c r="J21" s="60"/>
      <c r="K21" s="61">
        <v>1051</v>
      </c>
      <c r="L21" s="61"/>
      <c r="M21" s="61">
        <v>1174</v>
      </c>
      <c r="N21" s="61">
        <f t="shared" si="0"/>
        <v>2225</v>
      </c>
      <c r="O21" s="60"/>
      <c r="P21" s="60"/>
    </row>
    <row r="22" spans="1:16" x14ac:dyDescent="0.25">
      <c r="A22" s="1">
        <v>43147</v>
      </c>
      <c r="B22" s="2">
        <v>0.85069444444444453</v>
      </c>
      <c r="C22" s="31" t="s">
        <v>43</v>
      </c>
      <c r="D22" s="3" t="s">
        <v>21</v>
      </c>
      <c r="E22" s="4"/>
      <c r="F22" s="5">
        <v>35</v>
      </c>
      <c r="G22" s="6" t="s">
        <v>62</v>
      </c>
      <c r="H22" s="7" t="s">
        <v>21</v>
      </c>
      <c r="I22" s="8" t="s">
        <v>44</v>
      </c>
      <c r="K22" s="59">
        <v>1007</v>
      </c>
      <c r="L22" s="59"/>
      <c r="M22" s="59">
        <v>1056</v>
      </c>
      <c r="N22" s="59">
        <f t="shared" si="0"/>
        <v>2063</v>
      </c>
    </row>
    <row r="23" spans="1:16" x14ac:dyDescent="0.25">
      <c r="A23" s="17">
        <v>43149</v>
      </c>
      <c r="B23" s="18">
        <v>0.625</v>
      </c>
      <c r="C23" s="27" t="s">
        <v>1</v>
      </c>
      <c r="D23" s="3">
        <v>1.2969999999999999</v>
      </c>
      <c r="E23" s="4"/>
      <c r="F23" s="5">
        <v>44</v>
      </c>
      <c r="G23" s="6" t="s">
        <v>71</v>
      </c>
      <c r="H23" s="7" t="s">
        <v>0</v>
      </c>
      <c r="I23" s="23" t="s">
        <v>45</v>
      </c>
      <c r="J23" s="60"/>
      <c r="K23" s="61">
        <v>1113</v>
      </c>
      <c r="L23" s="61"/>
      <c r="M23" s="61">
        <v>799</v>
      </c>
      <c r="N23" s="61">
        <f t="shared" si="0"/>
        <v>1912</v>
      </c>
      <c r="O23" s="60"/>
      <c r="P23" s="60"/>
    </row>
    <row r="24" spans="1:16" x14ac:dyDescent="0.25">
      <c r="A24" s="17">
        <v>43149</v>
      </c>
      <c r="B24" s="18">
        <v>0.8125</v>
      </c>
      <c r="C24" s="27" t="s">
        <v>1</v>
      </c>
      <c r="D24" s="3">
        <v>1.2969999999999999</v>
      </c>
      <c r="E24" s="4"/>
      <c r="F24" s="5">
        <v>36</v>
      </c>
      <c r="G24" s="6" t="s">
        <v>69</v>
      </c>
      <c r="H24" s="7" t="s">
        <v>0</v>
      </c>
      <c r="I24" s="23" t="s">
        <v>46</v>
      </c>
      <c r="J24" s="60"/>
      <c r="K24" s="61">
        <v>1113</v>
      </c>
      <c r="L24" s="61"/>
      <c r="M24" s="61">
        <v>799</v>
      </c>
      <c r="N24" s="61">
        <f t="shared" si="0"/>
        <v>1912</v>
      </c>
      <c r="O24" s="60"/>
      <c r="P24" s="60"/>
    </row>
    <row r="25" spans="1:16" ht="45" x14ac:dyDescent="0.25">
      <c r="A25" s="17">
        <v>43150</v>
      </c>
      <c r="B25" s="18">
        <v>0.81180555555555556</v>
      </c>
      <c r="C25" s="27" t="s">
        <v>1</v>
      </c>
      <c r="D25" s="3">
        <v>1.2969999999999999</v>
      </c>
      <c r="E25" s="4"/>
      <c r="F25" s="5">
        <v>40</v>
      </c>
      <c r="G25" s="6" t="s">
        <v>69</v>
      </c>
      <c r="H25" s="7" t="s">
        <v>0</v>
      </c>
      <c r="I25" s="23" t="s">
        <v>49</v>
      </c>
      <c r="J25" s="60"/>
      <c r="K25" s="61">
        <v>1194</v>
      </c>
      <c r="L25" s="61"/>
      <c r="M25" s="61">
        <v>787</v>
      </c>
      <c r="N25" s="61">
        <f t="shared" si="0"/>
        <v>1981</v>
      </c>
      <c r="O25" s="60"/>
      <c r="P25" s="60"/>
    </row>
    <row r="26" spans="1:16" x14ac:dyDescent="0.25">
      <c r="A26" s="17">
        <v>43150</v>
      </c>
      <c r="B26" s="18">
        <v>0.5625</v>
      </c>
      <c r="C26" s="31" t="s">
        <v>47</v>
      </c>
      <c r="D26" s="3" t="s">
        <v>3</v>
      </c>
      <c r="E26" s="4"/>
      <c r="F26" s="5">
        <v>39</v>
      </c>
      <c r="G26" s="6" t="s">
        <v>72</v>
      </c>
      <c r="H26" s="25" t="s">
        <v>2</v>
      </c>
      <c r="I26" s="23" t="s">
        <v>48</v>
      </c>
      <c r="J26" s="60"/>
      <c r="K26" s="61">
        <v>1194</v>
      </c>
      <c r="L26" s="61"/>
      <c r="M26" s="61">
        <v>787</v>
      </c>
      <c r="N26" s="61">
        <f t="shared" si="0"/>
        <v>1981</v>
      </c>
      <c r="O26" s="60"/>
      <c r="P26" s="60"/>
    </row>
    <row r="27" spans="1:16" x14ac:dyDescent="0.25">
      <c r="A27" s="17">
        <v>43151</v>
      </c>
      <c r="B27" s="18">
        <v>0.79166666666666663</v>
      </c>
      <c r="C27" s="27" t="s">
        <v>1</v>
      </c>
      <c r="D27" s="3" t="s">
        <v>3</v>
      </c>
      <c r="E27" s="4"/>
      <c r="F27" s="5">
        <v>61</v>
      </c>
      <c r="G27" s="6" t="s">
        <v>64</v>
      </c>
      <c r="H27" s="25" t="s">
        <v>2</v>
      </c>
      <c r="I27" s="23" t="s">
        <v>50</v>
      </c>
      <c r="J27" s="60"/>
      <c r="K27" s="61">
        <v>1156</v>
      </c>
      <c r="L27" s="61"/>
      <c r="M27" s="61">
        <v>847</v>
      </c>
      <c r="N27" s="61">
        <f t="shared" si="0"/>
        <v>2003</v>
      </c>
      <c r="O27" s="60"/>
      <c r="P27" s="60"/>
    </row>
    <row r="28" spans="1:16" ht="45" x14ac:dyDescent="0.25">
      <c r="A28" s="17">
        <v>43151</v>
      </c>
      <c r="B28" s="18">
        <v>0.85416666666666663</v>
      </c>
      <c r="C28" s="27" t="s">
        <v>1</v>
      </c>
      <c r="D28" s="3">
        <v>1.2969999999999999</v>
      </c>
      <c r="E28" s="4"/>
      <c r="F28" s="5">
        <v>60</v>
      </c>
      <c r="G28" s="6" t="s">
        <v>59</v>
      </c>
      <c r="H28" s="7" t="s">
        <v>0</v>
      </c>
      <c r="I28" s="23" t="s">
        <v>51</v>
      </c>
      <c r="J28" s="60"/>
      <c r="K28" s="61">
        <v>1156</v>
      </c>
      <c r="L28" s="61"/>
      <c r="M28" s="61">
        <v>847</v>
      </c>
      <c r="N28" s="61">
        <f t="shared" si="0"/>
        <v>2003</v>
      </c>
      <c r="O28" s="60"/>
      <c r="P28" s="60"/>
    </row>
    <row r="29" spans="1:16" ht="30" x14ac:dyDescent="0.25">
      <c r="A29" s="17">
        <v>43155</v>
      </c>
      <c r="B29" s="18">
        <v>0.70833333333333337</v>
      </c>
      <c r="C29" s="27" t="s">
        <v>1</v>
      </c>
      <c r="D29" s="3">
        <v>1.3480000000000001</v>
      </c>
      <c r="E29" s="4"/>
      <c r="F29" s="5">
        <v>46</v>
      </c>
      <c r="G29" s="6" t="s">
        <v>71</v>
      </c>
      <c r="H29" s="7" t="s">
        <v>0</v>
      </c>
      <c r="I29" s="23" t="s">
        <v>52</v>
      </c>
      <c r="J29" s="60"/>
      <c r="K29" s="61">
        <v>996</v>
      </c>
      <c r="L29" s="61"/>
      <c r="M29" s="61">
        <v>1120</v>
      </c>
      <c r="N29" s="61">
        <f t="shared" si="0"/>
        <v>2116</v>
      </c>
      <c r="O29" s="60"/>
      <c r="P29" s="60"/>
    </row>
    <row r="30" spans="1:16" ht="45" x14ac:dyDescent="0.25">
      <c r="A30" s="17">
        <v>43155</v>
      </c>
      <c r="B30" s="18">
        <v>0.82013888888888886</v>
      </c>
      <c r="C30" s="27" t="s">
        <v>1</v>
      </c>
      <c r="D30" s="3">
        <v>1.3480000000000001</v>
      </c>
      <c r="E30" s="4"/>
      <c r="F30" s="5">
        <v>45</v>
      </c>
      <c r="G30" s="6" t="s">
        <v>62</v>
      </c>
      <c r="H30" s="7" t="s">
        <v>0</v>
      </c>
      <c r="I30" s="23" t="s">
        <v>53</v>
      </c>
      <c r="J30" s="60"/>
      <c r="K30" s="61">
        <v>996</v>
      </c>
      <c r="L30" s="61"/>
      <c r="M30" s="61">
        <v>1120</v>
      </c>
      <c r="N30" s="61">
        <f t="shared" si="0"/>
        <v>2116</v>
      </c>
      <c r="O30" s="60"/>
      <c r="P30" s="60"/>
    </row>
    <row r="31" spans="1:16" x14ac:dyDescent="0.25">
      <c r="A31" s="17">
        <v>43156</v>
      </c>
      <c r="B31" s="18">
        <v>0.7104166666666667</v>
      </c>
      <c r="C31" s="30" t="s">
        <v>20</v>
      </c>
      <c r="D31" s="19" t="s">
        <v>3</v>
      </c>
      <c r="E31" s="20"/>
      <c r="F31" s="21">
        <v>45</v>
      </c>
      <c r="G31" s="22" t="s">
        <v>62</v>
      </c>
      <c r="H31" s="25" t="s">
        <v>2</v>
      </c>
      <c r="I31" s="23" t="s">
        <v>55</v>
      </c>
      <c r="K31" s="59">
        <v>988</v>
      </c>
      <c r="L31" s="59">
        <v>0</v>
      </c>
      <c r="M31" s="59">
        <v>1098</v>
      </c>
      <c r="N31" s="59">
        <f t="shared" si="0"/>
        <v>2086</v>
      </c>
    </row>
    <row r="32" spans="1:16" ht="45" x14ac:dyDescent="0.25">
      <c r="A32" s="17">
        <v>43156</v>
      </c>
      <c r="B32" s="18">
        <v>0.87152777777777779</v>
      </c>
      <c r="C32" s="65" t="s">
        <v>1</v>
      </c>
      <c r="D32" s="3">
        <v>1.3480000000000001</v>
      </c>
      <c r="E32" s="4"/>
      <c r="F32" s="5">
        <v>45</v>
      </c>
      <c r="G32" s="6" t="s">
        <v>69</v>
      </c>
      <c r="H32" s="7" t="s">
        <v>0</v>
      </c>
      <c r="I32" s="23" t="s">
        <v>54</v>
      </c>
      <c r="J32" s="60"/>
      <c r="K32" s="61">
        <v>988</v>
      </c>
      <c r="L32" s="61">
        <v>0</v>
      </c>
      <c r="M32" s="61">
        <v>1098</v>
      </c>
      <c r="N32" s="61">
        <f t="shared" si="0"/>
        <v>2086</v>
      </c>
      <c r="O32" s="60"/>
      <c r="P32" s="60"/>
    </row>
    <row r="33" spans="1:16" x14ac:dyDescent="0.25">
      <c r="A33" s="17">
        <v>43160</v>
      </c>
      <c r="B33" s="18">
        <v>0.29305555555555557</v>
      </c>
      <c r="C33" s="31" t="s">
        <v>21</v>
      </c>
      <c r="D33" s="19" t="s">
        <v>3</v>
      </c>
      <c r="E33" s="20"/>
      <c r="F33" s="21">
        <v>45</v>
      </c>
      <c r="G33" s="22" t="s">
        <v>69</v>
      </c>
      <c r="H33" s="25" t="s">
        <v>2</v>
      </c>
      <c r="I33" s="23" t="s">
        <v>56</v>
      </c>
      <c r="J33" s="60">
        <v>0</v>
      </c>
      <c r="K33" s="61">
        <v>972</v>
      </c>
      <c r="L33" s="61">
        <v>0</v>
      </c>
      <c r="M33" s="61">
        <v>1170</v>
      </c>
      <c r="N33" s="61">
        <f t="shared" si="0"/>
        <v>2142</v>
      </c>
      <c r="O33" s="60"/>
      <c r="P33" s="60"/>
    </row>
    <row r="34" spans="1:16" x14ac:dyDescent="0.25">
      <c r="A34" s="17">
        <v>43160</v>
      </c>
      <c r="B34" s="18">
        <v>0.29305555555555557</v>
      </c>
      <c r="C34" s="31" t="s">
        <v>21</v>
      </c>
      <c r="D34" s="19" t="s">
        <v>3</v>
      </c>
      <c r="E34" s="20"/>
      <c r="F34" s="21">
        <v>45</v>
      </c>
      <c r="G34" s="55" t="s">
        <v>69</v>
      </c>
      <c r="H34" s="25" t="s">
        <v>2</v>
      </c>
      <c r="I34" s="23" t="s">
        <v>56</v>
      </c>
      <c r="J34" s="60">
        <v>0</v>
      </c>
      <c r="K34" s="61">
        <v>972</v>
      </c>
      <c r="L34" s="61">
        <v>0</v>
      </c>
      <c r="M34" s="61">
        <v>1170</v>
      </c>
      <c r="N34" s="61">
        <f t="shared" si="0"/>
        <v>2142</v>
      </c>
      <c r="O34" s="62"/>
      <c r="P34" s="63"/>
    </row>
    <row r="35" spans="1:16" ht="30" x14ac:dyDescent="0.25">
      <c r="A35" s="17">
        <v>43166</v>
      </c>
      <c r="B35" s="18">
        <v>0.86875000000000002</v>
      </c>
      <c r="C35" s="65" t="s">
        <v>1</v>
      </c>
      <c r="D35" s="3">
        <v>1.2969999999999999</v>
      </c>
      <c r="E35" s="4"/>
      <c r="F35" s="5">
        <v>32</v>
      </c>
      <c r="G35" s="57" t="s">
        <v>64</v>
      </c>
      <c r="H35" s="7" t="s">
        <v>0</v>
      </c>
      <c r="I35" s="23" t="s">
        <v>104</v>
      </c>
      <c r="J35" s="64"/>
      <c r="K35" s="64">
        <v>972</v>
      </c>
      <c r="L35" s="64"/>
      <c r="M35" s="64">
        <v>1113</v>
      </c>
      <c r="N35" s="61">
        <f t="shared" si="0"/>
        <v>2085</v>
      </c>
      <c r="O35" s="62"/>
      <c r="P35" s="63"/>
    </row>
    <row r="36" spans="1:16" ht="30" x14ac:dyDescent="0.25">
      <c r="A36" s="17">
        <v>43167</v>
      </c>
      <c r="B36" s="18">
        <v>0.79861111111111116</v>
      </c>
      <c r="C36" s="65" t="s">
        <v>1</v>
      </c>
      <c r="D36" s="3">
        <v>1.2969999999999999</v>
      </c>
      <c r="E36" s="4"/>
      <c r="F36" s="5">
        <v>31</v>
      </c>
      <c r="G36" s="57" t="s">
        <v>58</v>
      </c>
      <c r="H36" s="7" t="s">
        <v>0</v>
      </c>
      <c r="I36" s="23" t="s">
        <v>105</v>
      </c>
      <c r="J36" s="64"/>
      <c r="K36" s="64">
        <v>940</v>
      </c>
      <c r="L36" s="64"/>
      <c r="M36" s="64">
        <v>1105</v>
      </c>
      <c r="N36" s="61">
        <f t="shared" ref="N36:N67" si="1">SUM(J36:M36)</f>
        <v>2045</v>
      </c>
      <c r="O36" s="62"/>
      <c r="P36" s="63"/>
    </row>
    <row r="37" spans="1:16" ht="30" x14ac:dyDescent="0.25">
      <c r="A37" s="17">
        <v>43170</v>
      </c>
      <c r="B37" s="18">
        <v>2.9166666666666664E-2</v>
      </c>
      <c r="C37" s="65" t="s">
        <v>1</v>
      </c>
      <c r="D37" s="3">
        <v>1.2969999999999999</v>
      </c>
      <c r="E37" s="4"/>
      <c r="F37" s="5">
        <v>28</v>
      </c>
      <c r="G37" s="57" t="s">
        <v>66</v>
      </c>
      <c r="H37" s="7" t="s">
        <v>0</v>
      </c>
      <c r="I37" s="23" t="s">
        <v>106</v>
      </c>
      <c r="J37" s="64"/>
      <c r="K37" s="64">
        <v>920</v>
      </c>
      <c r="L37" s="64"/>
      <c r="M37" s="64">
        <v>1126</v>
      </c>
      <c r="N37" s="61">
        <f t="shared" si="1"/>
        <v>2046</v>
      </c>
      <c r="O37" s="62"/>
      <c r="P37" s="63"/>
    </row>
    <row r="38" spans="1:16" x14ac:dyDescent="0.25">
      <c r="A38" s="17">
        <v>43174</v>
      </c>
      <c r="B38" s="18">
        <v>0.78472222222222221</v>
      </c>
      <c r="C38" s="65" t="s">
        <v>1</v>
      </c>
      <c r="D38" s="3">
        <v>1.3480000000000001</v>
      </c>
      <c r="E38" s="4"/>
      <c r="F38" s="5">
        <v>28</v>
      </c>
      <c r="G38" s="57" t="s">
        <v>64</v>
      </c>
      <c r="H38" s="7" t="s">
        <v>0</v>
      </c>
      <c r="I38" s="23" t="s">
        <v>107</v>
      </c>
      <c r="J38" s="64"/>
      <c r="K38" s="64">
        <v>914</v>
      </c>
      <c r="L38" s="64"/>
      <c r="M38" s="64">
        <v>1131</v>
      </c>
      <c r="N38" s="61">
        <f t="shared" si="1"/>
        <v>2045</v>
      </c>
      <c r="O38" s="62"/>
      <c r="P38" s="63"/>
    </row>
    <row r="39" spans="1:16" x14ac:dyDescent="0.25">
      <c r="A39" s="17">
        <v>43176</v>
      </c>
      <c r="B39" s="18" t="s">
        <v>21</v>
      </c>
      <c r="C39" s="65" t="s">
        <v>1</v>
      </c>
      <c r="D39" s="3">
        <v>1.3480000000000001</v>
      </c>
      <c r="E39" s="4"/>
      <c r="F39" s="5" t="s">
        <v>108</v>
      </c>
      <c r="G39" s="57" t="s">
        <v>109</v>
      </c>
      <c r="H39" s="7" t="s">
        <v>0</v>
      </c>
      <c r="I39" s="23" t="s">
        <v>110</v>
      </c>
      <c r="J39" s="64"/>
      <c r="K39" s="64">
        <v>892</v>
      </c>
      <c r="L39" s="64"/>
      <c r="M39" s="64">
        <v>1125</v>
      </c>
      <c r="N39" s="61">
        <f t="shared" si="1"/>
        <v>2017</v>
      </c>
      <c r="O39" s="62"/>
      <c r="P39" s="63"/>
    </row>
    <row r="40" spans="1:16" ht="30" x14ac:dyDescent="0.25">
      <c r="A40" s="17">
        <v>43179</v>
      </c>
      <c r="B40" s="18">
        <v>0.51527777777777783</v>
      </c>
      <c r="C40" s="65" t="s">
        <v>1</v>
      </c>
      <c r="D40" s="3" t="s">
        <v>3</v>
      </c>
      <c r="E40" s="4"/>
      <c r="F40" s="5">
        <v>31</v>
      </c>
      <c r="G40" s="57" t="s">
        <v>71</v>
      </c>
      <c r="H40" s="25" t="s">
        <v>2</v>
      </c>
      <c r="I40" s="23" t="s">
        <v>111</v>
      </c>
      <c r="J40" s="64"/>
      <c r="K40" s="64">
        <v>948</v>
      </c>
      <c r="L40" s="64"/>
      <c r="M40" s="64">
        <v>1143</v>
      </c>
      <c r="N40" s="61">
        <f t="shared" si="1"/>
        <v>2091</v>
      </c>
      <c r="O40" s="62"/>
      <c r="P40" s="63"/>
    </row>
    <row r="41" spans="1:16" x14ac:dyDescent="0.25">
      <c r="A41" s="17">
        <v>43181</v>
      </c>
      <c r="B41" s="18">
        <v>0.3125</v>
      </c>
      <c r="C41" s="65" t="s">
        <v>1</v>
      </c>
      <c r="D41" s="3">
        <v>1.2969999999999999</v>
      </c>
      <c r="E41" s="4"/>
      <c r="F41" s="5">
        <v>38</v>
      </c>
      <c r="G41" s="57" t="s">
        <v>69</v>
      </c>
      <c r="H41" s="7" t="s">
        <v>0</v>
      </c>
      <c r="I41" s="23" t="s">
        <v>112</v>
      </c>
      <c r="J41" s="64"/>
      <c r="K41" s="64">
        <v>925</v>
      </c>
      <c r="L41" s="64"/>
      <c r="M41" s="64">
        <v>1164</v>
      </c>
      <c r="N41" s="61">
        <f t="shared" si="1"/>
        <v>2089</v>
      </c>
      <c r="O41" s="62"/>
      <c r="P41" s="63"/>
    </row>
    <row r="42" spans="1:16" x14ac:dyDescent="0.25">
      <c r="A42" s="17">
        <v>43184</v>
      </c>
      <c r="B42" s="18">
        <v>0.94930555555555562</v>
      </c>
      <c r="C42" s="65" t="s">
        <v>1</v>
      </c>
      <c r="D42" s="3">
        <v>1.3480000000000001</v>
      </c>
      <c r="E42" s="4"/>
      <c r="F42" s="5">
        <v>34</v>
      </c>
      <c r="G42" s="57" t="s">
        <v>69</v>
      </c>
      <c r="H42" s="7" t="s">
        <v>0</v>
      </c>
      <c r="I42" s="23" t="s">
        <v>113</v>
      </c>
      <c r="J42" s="64"/>
      <c r="K42" s="64">
        <v>941</v>
      </c>
      <c r="L42" s="64"/>
      <c r="M42" s="64">
        <v>1142</v>
      </c>
      <c r="N42" s="61">
        <f t="shared" si="1"/>
        <v>2083</v>
      </c>
      <c r="O42" s="62"/>
      <c r="P42" s="63"/>
    </row>
    <row r="43" spans="1:16" x14ac:dyDescent="0.25">
      <c r="A43" s="17">
        <v>43186</v>
      </c>
      <c r="B43" s="18">
        <v>0.85416666666666663</v>
      </c>
      <c r="C43" s="30" t="s">
        <v>20</v>
      </c>
      <c r="D43" s="3">
        <v>1.744</v>
      </c>
      <c r="E43" s="4"/>
      <c r="F43" s="5">
        <v>37</v>
      </c>
      <c r="G43" s="57" t="s">
        <v>70</v>
      </c>
      <c r="H43" s="7" t="s">
        <v>0</v>
      </c>
      <c r="I43" s="23" t="s">
        <v>114</v>
      </c>
      <c r="J43" s="64"/>
      <c r="K43" s="64">
        <v>1232</v>
      </c>
      <c r="L43" s="64"/>
      <c r="M43" s="64">
        <v>723</v>
      </c>
      <c r="N43" s="61">
        <f t="shared" si="1"/>
        <v>1955</v>
      </c>
      <c r="O43" s="62"/>
      <c r="P43" s="63"/>
    </row>
    <row r="44" spans="1:16" x14ac:dyDescent="0.25">
      <c r="A44" s="17">
        <v>43186</v>
      </c>
      <c r="B44" s="18">
        <v>0.91666666666666663</v>
      </c>
      <c r="C44" s="65" t="s">
        <v>1</v>
      </c>
      <c r="D44" s="3" t="s">
        <v>3</v>
      </c>
      <c r="E44" s="4"/>
      <c r="F44" s="21">
        <v>36</v>
      </c>
      <c r="G44" s="58" t="s">
        <v>65</v>
      </c>
      <c r="H44" s="25" t="s">
        <v>2</v>
      </c>
      <c r="I44" s="23" t="s">
        <v>115</v>
      </c>
      <c r="J44" s="64"/>
      <c r="K44" s="64">
        <v>1232</v>
      </c>
      <c r="L44" s="64"/>
      <c r="M44" s="64">
        <v>723</v>
      </c>
      <c r="N44" s="61">
        <f t="shared" si="1"/>
        <v>1955</v>
      </c>
      <c r="O44" s="62"/>
      <c r="P44" s="63"/>
    </row>
    <row r="45" spans="1:16" x14ac:dyDescent="0.25">
      <c r="A45" s="17">
        <v>43187</v>
      </c>
      <c r="B45" s="18">
        <v>0.83333333333333337</v>
      </c>
      <c r="C45" s="65" t="s">
        <v>1</v>
      </c>
      <c r="D45" s="3" t="s">
        <v>3</v>
      </c>
      <c r="E45" s="4"/>
      <c r="F45" s="21">
        <v>45</v>
      </c>
      <c r="G45" s="58" t="s">
        <v>64</v>
      </c>
      <c r="H45" s="25" t="s">
        <v>2</v>
      </c>
      <c r="I45" s="23" t="s">
        <v>115</v>
      </c>
      <c r="J45" s="64"/>
      <c r="K45" s="64">
        <v>1288</v>
      </c>
      <c r="L45" s="64"/>
      <c r="M45" s="64">
        <v>654</v>
      </c>
      <c r="N45" s="61">
        <f t="shared" si="1"/>
        <v>1942</v>
      </c>
      <c r="O45" s="62"/>
      <c r="P45" s="63"/>
    </row>
    <row r="46" spans="1:16" x14ac:dyDescent="0.25">
      <c r="A46" s="17">
        <v>43188</v>
      </c>
      <c r="B46" s="18">
        <v>1.7361111111111112E-2</v>
      </c>
      <c r="C46" s="30" t="s">
        <v>20</v>
      </c>
      <c r="D46" s="3" t="s">
        <v>3</v>
      </c>
      <c r="E46" s="4"/>
      <c r="F46" s="21">
        <v>45</v>
      </c>
      <c r="G46" s="58" t="s">
        <v>64</v>
      </c>
      <c r="H46" s="25" t="s">
        <v>2</v>
      </c>
      <c r="I46" s="23" t="s">
        <v>116</v>
      </c>
      <c r="J46" s="64"/>
      <c r="K46" s="64">
        <v>1181</v>
      </c>
      <c r="L46" s="64"/>
      <c r="M46" s="64">
        <v>855</v>
      </c>
      <c r="N46" s="61">
        <f t="shared" si="1"/>
        <v>2036</v>
      </c>
      <c r="O46" s="62"/>
      <c r="P46" s="63"/>
    </row>
    <row r="47" spans="1:16" x14ac:dyDescent="0.25">
      <c r="A47" s="17">
        <v>43189</v>
      </c>
      <c r="B47" s="18">
        <v>0.41041666666666665</v>
      </c>
      <c r="C47" s="66" t="s">
        <v>117</v>
      </c>
      <c r="D47" s="3" t="s">
        <v>21</v>
      </c>
      <c r="E47" s="4"/>
      <c r="F47" s="21">
        <v>53</v>
      </c>
      <c r="G47" s="58" t="s">
        <v>66</v>
      </c>
      <c r="H47" s="56" t="s">
        <v>0</v>
      </c>
      <c r="I47" s="23" t="s">
        <v>118</v>
      </c>
      <c r="J47" s="64"/>
      <c r="K47" s="64">
        <v>987</v>
      </c>
      <c r="L47" s="64"/>
      <c r="M47" s="64">
        <v>1193</v>
      </c>
      <c r="N47" s="61">
        <f t="shared" si="1"/>
        <v>2180</v>
      </c>
      <c r="O47" s="62"/>
      <c r="P47" s="63"/>
    </row>
    <row r="48" spans="1:16" x14ac:dyDescent="0.25">
      <c r="A48" s="17">
        <v>43193</v>
      </c>
      <c r="B48" s="18">
        <v>0.67222222222222217</v>
      </c>
      <c r="C48" s="65" t="s">
        <v>1</v>
      </c>
      <c r="D48" s="3">
        <v>1.3480000000000001</v>
      </c>
      <c r="E48" s="4"/>
      <c r="F48" s="5">
        <v>38</v>
      </c>
      <c r="G48" s="57" t="s">
        <v>64</v>
      </c>
      <c r="H48" s="7" t="s">
        <v>0</v>
      </c>
      <c r="I48" s="23" t="s">
        <v>119</v>
      </c>
      <c r="J48" s="64"/>
      <c r="K48" s="64">
        <v>1407</v>
      </c>
      <c r="L48" s="64">
        <v>583</v>
      </c>
      <c r="M48" s="64">
        <v>181</v>
      </c>
      <c r="N48" s="61">
        <f t="shared" si="1"/>
        <v>2171</v>
      </c>
      <c r="O48" s="62"/>
      <c r="P48" s="63"/>
    </row>
    <row r="49" spans="1:16" ht="45" x14ac:dyDescent="0.25">
      <c r="A49" s="17">
        <v>43199</v>
      </c>
      <c r="B49" s="18">
        <v>0.99305555555555547</v>
      </c>
      <c r="C49" s="27" t="s">
        <v>1</v>
      </c>
      <c r="D49" s="3">
        <v>1.2969999999999999</v>
      </c>
      <c r="E49" s="4"/>
      <c r="F49" s="5">
        <v>34</v>
      </c>
      <c r="G49" s="57" t="s">
        <v>58</v>
      </c>
      <c r="H49" s="7" t="s">
        <v>0</v>
      </c>
      <c r="I49" s="23" t="s">
        <v>120</v>
      </c>
      <c r="J49" s="69"/>
      <c r="K49" s="70">
        <v>1053</v>
      </c>
      <c r="L49" s="71"/>
      <c r="M49" s="70">
        <v>1047</v>
      </c>
      <c r="N49" s="93">
        <f t="shared" si="1"/>
        <v>2100</v>
      </c>
      <c r="O49" s="72"/>
      <c r="P49" s="73"/>
    </row>
    <row r="50" spans="1:16" x14ac:dyDescent="0.25">
      <c r="A50" s="17">
        <v>43201</v>
      </c>
      <c r="B50" s="18">
        <v>0.3354166666666667</v>
      </c>
      <c r="C50" s="31" t="s">
        <v>102</v>
      </c>
      <c r="D50" s="3" t="s">
        <v>21</v>
      </c>
      <c r="E50" s="4"/>
      <c r="F50" s="5">
        <v>32</v>
      </c>
      <c r="G50" s="6" t="s">
        <v>58</v>
      </c>
      <c r="H50" s="7" t="s">
        <v>0</v>
      </c>
      <c r="I50" s="23" t="s">
        <v>121</v>
      </c>
      <c r="J50" s="69"/>
      <c r="K50" s="70">
        <v>1157</v>
      </c>
      <c r="L50" s="71"/>
      <c r="M50" s="70">
        <v>829</v>
      </c>
      <c r="N50" s="93">
        <f t="shared" si="1"/>
        <v>1986</v>
      </c>
      <c r="O50" s="72"/>
      <c r="P50" s="73"/>
    </row>
    <row r="51" spans="1:16" ht="30" x14ac:dyDescent="0.25">
      <c r="A51" s="17">
        <v>43202</v>
      </c>
      <c r="B51" s="18">
        <v>0.57152777777777775</v>
      </c>
      <c r="C51" s="30" t="s">
        <v>20</v>
      </c>
      <c r="D51" s="19" t="s">
        <v>3</v>
      </c>
      <c r="E51" s="20"/>
      <c r="F51" s="21">
        <v>53</v>
      </c>
      <c r="G51" s="58" t="s">
        <v>122</v>
      </c>
      <c r="H51" s="25" t="s">
        <v>2</v>
      </c>
      <c r="I51" s="23" t="s">
        <v>123</v>
      </c>
      <c r="J51" s="69"/>
      <c r="K51" s="70">
        <v>1277</v>
      </c>
      <c r="L51" s="71"/>
      <c r="M51" s="70">
        <v>720</v>
      </c>
      <c r="N51" s="93">
        <f t="shared" si="1"/>
        <v>1997</v>
      </c>
      <c r="O51" s="72"/>
      <c r="P51" s="73"/>
    </row>
    <row r="52" spans="1:16" x14ac:dyDescent="0.25">
      <c r="A52" s="17">
        <v>43206</v>
      </c>
      <c r="B52" s="18">
        <v>0.97916666666666663</v>
      </c>
      <c r="C52" s="27" t="s">
        <v>1</v>
      </c>
      <c r="D52" s="3">
        <v>1.2969999999999999</v>
      </c>
      <c r="E52" s="4"/>
      <c r="F52" s="5">
        <v>40</v>
      </c>
      <c r="G52" s="57" t="s">
        <v>124</v>
      </c>
      <c r="H52" s="7" t="s">
        <v>0</v>
      </c>
      <c r="I52" s="23" t="s">
        <v>125</v>
      </c>
      <c r="J52" s="69"/>
      <c r="K52" s="70">
        <v>1101</v>
      </c>
      <c r="L52" s="71"/>
      <c r="M52" s="70">
        <v>992</v>
      </c>
      <c r="N52" s="93">
        <f t="shared" si="1"/>
        <v>2093</v>
      </c>
      <c r="O52" s="72"/>
      <c r="P52" s="73"/>
    </row>
    <row r="53" spans="1:16" x14ac:dyDescent="0.25">
      <c r="A53" s="17">
        <v>43208</v>
      </c>
      <c r="B53" s="18">
        <v>0.86944444444444446</v>
      </c>
      <c r="C53" s="74" t="s">
        <v>77</v>
      </c>
      <c r="D53" s="19">
        <v>0.70399999999999996</v>
      </c>
      <c r="E53" s="20"/>
      <c r="F53" s="21">
        <v>45</v>
      </c>
      <c r="G53" s="58" t="s">
        <v>58</v>
      </c>
      <c r="H53" s="56" t="s">
        <v>0</v>
      </c>
      <c r="I53" s="23" t="s">
        <v>126</v>
      </c>
      <c r="J53" s="69"/>
      <c r="K53" s="70">
        <v>1057</v>
      </c>
      <c r="L53" s="71"/>
      <c r="M53" s="70">
        <v>1007</v>
      </c>
      <c r="N53" s="93">
        <f t="shared" si="1"/>
        <v>2064</v>
      </c>
      <c r="O53" s="72"/>
      <c r="P53" s="73"/>
    </row>
    <row r="54" spans="1:16" x14ac:dyDescent="0.25">
      <c r="A54" s="17">
        <v>43213</v>
      </c>
      <c r="B54" s="18">
        <v>0.78402777777777777</v>
      </c>
      <c r="C54" s="27" t="s">
        <v>1</v>
      </c>
      <c r="D54" s="3">
        <v>1.3480000000000001</v>
      </c>
      <c r="E54" s="20"/>
      <c r="F54" s="21">
        <v>64</v>
      </c>
      <c r="G54" s="58" t="s">
        <v>129</v>
      </c>
      <c r="H54" s="56" t="s">
        <v>0</v>
      </c>
      <c r="I54" s="23" t="s">
        <v>130</v>
      </c>
      <c r="J54" s="69"/>
      <c r="K54" s="70">
        <v>1094</v>
      </c>
      <c r="L54" s="71"/>
      <c r="M54" s="70">
        <v>1047</v>
      </c>
      <c r="N54" s="93">
        <f t="shared" si="1"/>
        <v>2141</v>
      </c>
      <c r="O54" s="72"/>
      <c r="P54" s="73"/>
    </row>
    <row r="55" spans="1:16" x14ac:dyDescent="0.25">
      <c r="A55" s="17">
        <v>43213</v>
      </c>
      <c r="B55" s="18">
        <v>0.50208333333333333</v>
      </c>
      <c r="C55" s="68" t="s">
        <v>82</v>
      </c>
      <c r="D55" s="3">
        <v>0.94299999999999995</v>
      </c>
      <c r="E55" s="4"/>
      <c r="F55" s="21">
        <v>63</v>
      </c>
      <c r="G55" s="58" t="s">
        <v>127</v>
      </c>
      <c r="H55" s="56" t="s">
        <v>0</v>
      </c>
      <c r="I55" s="23" t="s">
        <v>128</v>
      </c>
      <c r="J55" s="69"/>
      <c r="K55" s="70">
        <v>1094</v>
      </c>
      <c r="L55" s="71"/>
      <c r="M55" s="70">
        <v>1047</v>
      </c>
      <c r="N55" s="93">
        <f t="shared" si="1"/>
        <v>2141</v>
      </c>
      <c r="O55" s="72"/>
      <c r="P55" s="73"/>
    </row>
    <row r="56" spans="1:16" ht="75" x14ac:dyDescent="0.25">
      <c r="A56" s="17">
        <v>43214</v>
      </c>
      <c r="B56" s="18">
        <v>0.72152777777777777</v>
      </c>
      <c r="C56" s="74" t="s">
        <v>131</v>
      </c>
      <c r="D56" s="19">
        <v>1.1990000000000001</v>
      </c>
      <c r="E56" s="20"/>
      <c r="F56" s="21">
        <v>61</v>
      </c>
      <c r="G56" s="58" t="s">
        <v>132</v>
      </c>
      <c r="H56" s="56" t="s">
        <v>0</v>
      </c>
      <c r="I56" s="23" t="s">
        <v>133</v>
      </c>
      <c r="J56" s="69"/>
      <c r="K56" s="70">
        <v>1131</v>
      </c>
      <c r="L56" s="71"/>
      <c r="M56" s="70">
        <v>1022</v>
      </c>
      <c r="N56" s="93">
        <f t="shared" si="1"/>
        <v>2153</v>
      </c>
      <c r="O56" s="72"/>
      <c r="P56" s="73"/>
    </row>
    <row r="57" spans="1:16" x14ac:dyDescent="0.25">
      <c r="A57" s="17">
        <v>43216</v>
      </c>
      <c r="B57" s="18">
        <v>0.96180555555555547</v>
      </c>
      <c r="C57" s="30" t="s">
        <v>20</v>
      </c>
      <c r="D57" s="19" t="s">
        <v>3</v>
      </c>
      <c r="E57" s="20"/>
      <c r="F57" s="21">
        <v>56</v>
      </c>
      <c r="G57" s="58" t="s">
        <v>64</v>
      </c>
      <c r="H57" s="25" t="s">
        <v>2</v>
      </c>
      <c r="I57" s="23" t="s">
        <v>134</v>
      </c>
      <c r="J57" s="69"/>
      <c r="K57" s="70">
        <v>1068</v>
      </c>
      <c r="L57" s="71">
        <v>867</v>
      </c>
      <c r="M57" s="70">
        <v>831</v>
      </c>
      <c r="N57" s="93">
        <f t="shared" si="1"/>
        <v>2766</v>
      </c>
      <c r="O57" s="72"/>
      <c r="P57" s="73"/>
    </row>
    <row r="58" spans="1:16" x14ac:dyDescent="0.25">
      <c r="A58" s="17">
        <v>43220</v>
      </c>
      <c r="B58" s="18">
        <v>0.41875000000000001</v>
      </c>
      <c r="C58" s="74" t="s">
        <v>135</v>
      </c>
      <c r="D58" s="19" t="s">
        <v>21</v>
      </c>
      <c r="E58" s="20"/>
      <c r="F58" s="21">
        <v>49</v>
      </c>
      <c r="G58" s="58" t="s">
        <v>64</v>
      </c>
      <c r="H58" s="56" t="s">
        <v>0</v>
      </c>
      <c r="I58" s="23" t="s">
        <v>121</v>
      </c>
      <c r="J58" s="69"/>
      <c r="K58" s="70">
        <v>1273</v>
      </c>
      <c r="L58" s="71"/>
      <c r="M58" s="70">
        <v>1019</v>
      </c>
      <c r="N58" s="93">
        <f t="shared" si="1"/>
        <v>2292</v>
      </c>
      <c r="O58" s="72"/>
      <c r="P58" s="73"/>
    </row>
    <row r="59" spans="1:16" x14ac:dyDescent="0.25">
      <c r="A59" s="17">
        <v>43220</v>
      </c>
      <c r="B59" s="18">
        <v>0.91666666666666663</v>
      </c>
      <c r="C59" s="31" t="s">
        <v>21</v>
      </c>
      <c r="D59" s="19" t="s">
        <v>21</v>
      </c>
      <c r="E59" s="20"/>
      <c r="F59" s="21">
        <v>52</v>
      </c>
      <c r="G59" s="58" t="s">
        <v>58</v>
      </c>
      <c r="H59" s="56" t="s">
        <v>21</v>
      </c>
      <c r="I59" s="23" t="s">
        <v>136</v>
      </c>
      <c r="J59" s="69"/>
      <c r="K59" s="70">
        <v>1273</v>
      </c>
      <c r="L59" s="71"/>
      <c r="M59" s="70">
        <v>1019</v>
      </c>
      <c r="N59" s="93">
        <f t="shared" si="1"/>
        <v>2292</v>
      </c>
      <c r="O59" s="72"/>
      <c r="P59" s="73"/>
    </row>
    <row r="60" spans="1:16" x14ac:dyDescent="0.25">
      <c r="A60" s="17">
        <v>43223</v>
      </c>
      <c r="B60" s="18">
        <v>0.89236111111111116</v>
      </c>
      <c r="C60" s="30" t="s">
        <v>20</v>
      </c>
      <c r="D60" s="19" t="s">
        <v>3</v>
      </c>
      <c r="E60" s="20"/>
      <c r="F60" s="21">
        <v>70</v>
      </c>
      <c r="G60" s="58" t="s">
        <v>58</v>
      </c>
      <c r="H60" s="25" t="s">
        <v>2</v>
      </c>
      <c r="I60" s="23" t="s">
        <v>137</v>
      </c>
      <c r="J60" s="69"/>
      <c r="K60" s="70">
        <v>1160</v>
      </c>
      <c r="L60" s="71"/>
      <c r="M60" s="70">
        <v>1148</v>
      </c>
      <c r="N60" s="93">
        <f t="shared" si="1"/>
        <v>2308</v>
      </c>
      <c r="O60" s="72"/>
      <c r="P60" s="73"/>
    </row>
    <row r="61" spans="1:16" ht="30" x14ac:dyDescent="0.25">
      <c r="A61" s="17">
        <v>43224</v>
      </c>
      <c r="B61" s="18">
        <v>0.20694444444444446</v>
      </c>
      <c r="C61" s="30" t="s">
        <v>1</v>
      </c>
      <c r="D61" s="19">
        <v>1.3480000000000001</v>
      </c>
      <c r="E61" s="20"/>
      <c r="F61" s="21">
        <v>68</v>
      </c>
      <c r="G61" s="58" t="s">
        <v>64</v>
      </c>
      <c r="H61" s="56" t="s">
        <v>0</v>
      </c>
      <c r="I61" s="23" t="s">
        <v>164</v>
      </c>
      <c r="J61" s="69"/>
      <c r="K61" s="70">
        <v>1143</v>
      </c>
      <c r="L61" s="71"/>
      <c r="M61" s="70">
        <v>1124</v>
      </c>
      <c r="N61" s="93">
        <f t="shared" si="1"/>
        <v>2267</v>
      </c>
      <c r="O61" s="72"/>
      <c r="P61" s="73"/>
    </row>
    <row r="62" spans="1:16" x14ac:dyDescent="0.25">
      <c r="A62" s="17">
        <v>43229</v>
      </c>
      <c r="B62" s="18">
        <v>0.33680555555555558</v>
      </c>
      <c r="C62" s="74" t="s">
        <v>82</v>
      </c>
      <c r="D62" s="19" t="s">
        <v>21</v>
      </c>
      <c r="E62" s="20"/>
      <c r="F62" s="21">
        <v>55</v>
      </c>
      <c r="G62" s="58" t="s">
        <v>69</v>
      </c>
      <c r="H62" s="56" t="s">
        <v>0</v>
      </c>
      <c r="I62" s="23" t="s">
        <v>128</v>
      </c>
      <c r="J62" s="69"/>
      <c r="K62" s="70">
        <v>1284</v>
      </c>
      <c r="L62" s="71"/>
      <c r="M62" s="70">
        <v>1269</v>
      </c>
      <c r="N62" s="93">
        <f t="shared" si="1"/>
        <v>2553</v>
      </c>
      <c r="O62" s="72"/>
      <c r="P62" s="73"/>
    </row>
    <row r="63" spans="1:16" x14ac:dyDescent="0.25">
      <c r="A63" s="79">
        <v>43234</v>
      </c>
      <c r="B63" s="18">
        <v>0.79861111111111116</v>
      </c>
      <c r="C63" s="26" t="s">
        <v>1</v>
      </c>
      <c r="D63" s="3" t="s">
        <v>3</v>
      </c>
      <c r="E63" s="4"/>
      <c r="F63" s="5">
        <v>70</v>
      </c>
      <c r="G63" s="6" t="s">
        <v>64</v>
      </c>
      <c r="H63" s="25" t="s">
        <v>2</v>
      </c>
      <c r="I63" s="23" t="s">
        <v>139</v>
      </c>
      <c r="J63" s="91"/>
      <c r="K63" s="70">
        <v>1362</v>
      </c>
      <c r="L63" s="71"/>
      <c r="M63" s="70">
        <v>1056</v>
      </c>
      <c r="N63" s="95">
        <f t="shared" si="1"/>
        <v>2418</v>
      </c>
      <c r="O63" s="75"/>
      <c r="P63" s="76"/>
    </row>
    <row r="64" spans="1:16" ht="60" x14ac:dyDescent="0.25">
      <c r="A64" s="17">
        <v>43235</v>
      </c>
      <c r="B64" s="18">
        <v>0.8125</v>
      </c>
      <c r="C64" s="27" t="s">
        <v>1</v>
      </c>
      <c r="D64" s="3">
        <v>1.2969999999999999</v>
      </c>
      <c r="E64" s="20"/>
      <c r="F64" s="21">
        <v>64</v>
      </c>
      <c r="G64" s="22" t="s">
        <v>69</v>
      </c>
      <c r="H64" s="56" t="s">
        <v>0</v>
      </c>
      <c r="I64" s="23" t="s">
        <v>140</v>
      </c>
      <c r="J64" s="91"/>
      <c r="K64" s="70">
        <v>1362</v>
      </c>
      <c r="L64" s="71"/>
      <c r="M64" s="70">
        <v>1101</v>
      </c>
      <c r="N64" s="95">
        <f t="shared" si="1"/>
        <v>2463</v>
      </c>
      <c r="O64" s="75"/>
      <c r="P64" s="76"/>
    </row>
    <row r="65" spans="1:16" x14ac:dyDescent="0.25">
      <c r="A65" s="17">
        <v>43237</v>
      </c>
      <c r="B65" s="18">
        <v>0.83750000000000002</v>
      </c>
      <c r="C65" s="74" t="s">
        <v>141</v>
      </c>
      <c r="D65" s="19" t="s">
        <v>3</v>
      </c>
      <c r="E65" s="20"/>
      <c r="F65" s="21">
        <v>66</v>
      </c>
      <c r="G65" s="22" t="s">
        <v>69</v>
      </c>
      <c r="H65" s="25" t="s">
        <v>2</v>
      </c>
      <c r="I65" s="23" t="s">
        <v>142</v>
      </c>
      <c r="J65" s="91"/>
      <c r="K65" s="70">
        <v>1277</v>
      </c>
      <c r="L65" s="71"/>
      <c r="M65" s="70">
        <v>1269</v>
      </c>
      <c r="N65" s="95">
        <f t="shared" si="1"/>
        <v>2546</v>
      </c>
      <c r="O65" s="75"/>
      <c r="P65" s="76"/>
    </row>
    <row r="66" spans="1:16" x14ac:dyDescent="0.25">
      <c r="A66" s="17">
        <v>43240</v>
      </c>
      <c r="B66" s="18">
        <v>0.74791666666666667</v>
      </c>
      <c r="C66" s="27" t="s">
        <v>1</v>
      </c>
      <c r="D66" s="3">
        <v>1.2969999999999999</v>
      </c>
      <c r="E66" s="20"/>
      <c r="F66" s="21">
        <v>72</v>
      </c>
      <c r="G66" s="22" t="s">
        <v>58</v>
      </c>
      <c r="H66" s="56" t="s">
        <v>0</v>
      </c>
      <c r="I66" s="23" t="s">
        <v>143</v>
      </c>
      <c r="J66" s="91"/>
      <c r="K66" s="70">
        <v>1287</v>
      </c>
      <c r="L66" s="71"/>
      <c r="M66" s="70">
        <v>1257</v>
      </c>
      <c r="N66" s="95">
        <f t="shared" si="1"/>
        <v>2544</v>
      </c>
      <c r="O66" s="75"/>
      <c r="P66" s="76"/>
    </row>
    <row r="67" spans="1:16" x14ac:dyDescent="0.25">
      <c r="A67" s="17">
        <v>43249</v>
      </c>
      <c r="B67" s="18">
        <v>0.82777777777777783</v>
      </c>
      <c r="C67" s="74" t="s">
        <v>47</v>
      </c>
      <c r="D67" s="3" t="s">
        <v>3</v>
      </c>
      <c r="E67" s="20"/>
      <c r="F67" s="21">
        <v>77</v>
      </c>
      <c r="G67" s="22" t="s">
        <v>152</v>
      </c>
      <c r="H67" s="25" t="s">
        <v>2</v>
      </c>
      <c r="I67" s="23" t="s">
        <v>144</v>
      </c>
      <c r="J67" s="91"/>
      <c r="K67" s="70">
        <v>1395</v>
      </c>
      <c r="L67" s="71"/>
      <c r="M67" s="70">
        <v>1272</v>
      </c>
      <c r="N67" s="95">
        <f t="shared" si="1"/>
        <v>2667</v>
      </c>
      <c r="O67" s="75"/>
      <c r="P67" s="76"/>
    </row>
    <row r="68" spans="1:16" ht="30" x14ac:dyDescent="0.25">
      <c r="A68" s="17">
        <v>43251</v>
      </c>
      <c r="B68" s="18">
        <v>0.54999999999999993</v>
      </c>
      <c r="C68" s="30" t="s">
        <v>20</v>
      </c>
      <c r="D68" s="19" t="s">
        <v>3</v>
      </c>
      <c r="E68" s="20"/>
      <c r="F68" s="21">
        <v>68</v>
      </c>
      <c r="G68" s="22" t="s">
        <v>70</v>
      </c>
      <c r="H68" s="25" t="s">
        <v>2</v>
      </c>
      <c r="I68" s="23" t="s">
        <v>145</v>
      </c>
      <c r="J68" s="91"/>
      <c r="K68" s="70">
        <v>1323</v>
      </c>
      <c r="L68" s="71"/>
      <c r="M68" s="70">
        <v>1282</v>
      </c>
      <c r="N68" s="95">
        <f t="shared" ref="N68" si="2">SUM(J68:M68)</f>
        <v>2605</v>
      </c>
      <c r="O68" s="75"/>
      <c r="P68" s="76"/>
    </row>
    <row r="69" spans="1:16" s="86" customFormat="1" x14ac:dyDescent="0.25">
      <c r="A69" s="1">
        <v>43254</v>
      </c>
      <c r="B69" s="2">
        <v>0.98749999999999993</v>
      </c>
      <c r="C69" s="27" t="s">
        <v>1</v>
      </c>
      <c r="D69" s="3">
        <v>1.2969999999999999</v>
      </c>
      <c r="E69" s="4"/>
      <c r="F69" s="5">
        <v>52</v>
      </c>
      <c r="G69" s="84" t="s">
        <v>220</v>
      </c>
      <c r="H69" s="7" t="s">
        <v>0</v>
      </c>
      <c r="I69" s="8" t="s">
        <v>219</v>
      </c>
      <c r="J69" s="92"/>
      <c r="K69" s="85"/>
      <c r="L69" s="90"/>
      <c r="M69" s="85"/>
      <c r="N69" s="96"/>
      <c r="O69" s="97"/>
      <c r="P69" s="98"/>
    </row>
    <row r="70" spans="1:16" ht="30" x14ac:dyDescent="0.25">
      <c r="A70" s="17">
        <v>43255</v>
      </c>
      <c r="B70" s="18">
        <v>0.50416666666666665</v>
      </c>
      <c r="C70" s="80" t="s">
        <v>146</v>
      </c>
      <c r="D70" s="19">
        <v>0.19400000000000001</v>
      </c>
      <c r="E70" s="20"/>
      <c r="F70" s="21">
        <v>62</v>
      </c>
      <c r="G70" s="22" t="s">
        <v>69</v>
      </c>
      <c r="H70" s="56" t="s">
        <v>0</v>
      </c>
      <c r="I70" s="23" t="s">
        <v>147</v>
      </c>
      <c r="J70" s="91"/>
      <c r="K70" s="70">
        <v>1443</v>
      </c>
      <c r="L70" s="71"/>
      <c r="M70" s="70">
        <v>1104</v>
      </c>
      <c r="N70" s="94">
        <f t="shared" ref="N70:N101" si="3">SUM(J70:M70)</f>
        <v>2547</v>
      </c>
      <c r="O70" s="75"/>
      <c r="P70" s="76"/>
    </row>
    <row r="71" spans="1:16" ht="30" x14ac:dyDescent="0.25">
      <c r="A71" s="17">
        <v>43255</v>
      </c>
      <c r="B71" s="18">
        <v>0.80069444444444438</v>
      </c>
      <c r="C71" s="27" t="s">
        <v>1</v>
      </c>
      <c r="D71" s="19">
        <v>1.3480000000000001</v>
      </c>
      <c r="E71" s="20"/>
      <c r="F71" s="21">
        <v>68</v>
      </c>
      <c r="G71" s="22" t="s">
        <v>66</v>
      </c>
      <c r="H71" s="56" t="s">
        <v>0</v>
      </c>
      <c r="I71" s="23" t="s">
        <v>148</v>
      </c>
      <c r="J71" s="91"/>
      <c r="K71" s="70">
        <v>1443</v>
      </c>
      <c r="L71" s="71"/>
      <c r="M71" s="70">
        <v>1104</v>
      </c>
      <c r="N71" s="94">
        <f t="shared" si="3"/>
        <v>2547</v>
      </c>
      <c r="O71" s="75"/>
      <c r="P71" s="76"/>
    </row>
    <row r="72" spans="1:16" x14ac:dyDescent="0.25">
      <c r="A72" s="17">
        <v>43256</v>
      </c>
      <c r="B72" s="18">
        <v>0.46458333333333335</v>
      </c>
      <c r="C72" s="74" t="s">
        <v>141</v>
      </c>
      <c r="D72" s="19" t="s">
        <v>3</v>
      </c>
      <c r="E72" s="20"/>
      <c r="F72" s="21">
        <v>67</v>
      </c>
      <c r="G72" s="22" t="s">
        <v>64</v>
      </c>
      <c r="H72" s="25" t="s">
        <v>2</v>
      </c>
      <c r="I72" s="23" t="s">
        <v>149</v>
      </c>
      <c r="J72" s="91"/>
      <c r="K72" s="70">
        <v>1470</v>
      </c>
      <c r="L72" s="71"/>
      <c r="M72" s="70">
        <v>1263</v>
      </c>
      <c r="N72" s="94">
        <f t="shared" si="3"/>
        <v>2733</v>
      </c>
      <c r="O72" s="75"/>
      <c r="P72" s="76"/>
    </row>
    <row r="73" spans="1:16" ht="30" x14ac:dyDescent="0.25">
      <c r="A73" s="17">
        <v>43256</v>
      </c>
      <c r="B73" s="18">
        <v>0.53402777777777777</v>
      </c>
      <c r="C73" s="27" t="s">
        <v>1</v>
      </c>
      <c r="D73" s="19">
        <v>1.3480000000000001</v>
      </c>
      <c r="E73" s="20"/>
      <c r="F73" s="21">
        <v>73</v>
      </c>
      <c r="G73" s="22" t="s">
        <v>153</v>
      </c>
      <c r="H73" s="56" t="s">
        <v>0</v>
      </c>
      <c r="I73" s="23" t="s">
        <v>151</v>
      </c>
      <c r="J73" s="91"/>
      <c r="K73" s="70">
        <v>1470</v>
      </c>
      <c r="L73" s="71"/>
      <c r="M73" s="70">
        <v>1263</v>
      </c>
      <c r="N73" s="94">
        <f t="shared" si="3"/>
        <v>2733</v>
      </c>
      <c r="O73" s="75"/>
      <c r="P73" s="76"/>
    </row>
    <row r="74" spans="1:16" ht="30" x14ac:dyDescent="0.25">
      <c r="A74" s="17">
        <v>43256</v>
      </c>
      <c r="B74" s="18">
        <v>0.51180555555555551</v>
      </c>
      <c r="C74" s="74" t="s">
        <v>47</v>
      </c>
      <c r="D74" s="19">
        <v>1.911</v>
      </c>
      <c r="E74" s="20"/>
      <c r="F74" s="21">
        <v>70</v>
      </c>
      <c r="G74" s="22" t="s">
        <v>69</v>
      </c>
      <c r="H74" s="56" t="s">
        <v>0</v>
      </c>
      <c r="I74" s="23" t="s">
        <v>150</v>
      </c>
      <c r="J74" s="91"/>
      <c r="K74" s="70">
        <v>1470</v>
      </c>
      <c r="L74" s="71"/>
      <c r="M74" s="70">
        <v>1263</v>
      </c>
      <c r="N74" s="94">
        <f t="shared" si="3"/>
        <v>2733</v>
      </c>
      <c r="O74" s="75"/>
      <c r="P74" s="76"/>
    </row>
    <row r="75" spans="1:16" x14ac:dyDescent="0.25">
      <c r="A75" s="17">
        <v>43257</v>
      </c>
      <c r="B75" s="18">
        <v>0.38819444444444445</v>
      </c>
      <c r="C75" s="74" t="s">
        <v>21</v>
      </c>
      <c r="D75" s="19" t="s">
        <v>21</v>
      </c>
      <c r="E75" s="20"/>
      <c r="F75" s="21">
        <v>58</v>
      </c>
      <c r="G75" s="55" t="s">
        <v>160</v>
      </c>
      <c r="H75" s="56" t="s">
        <v>0</v>
      </c>
      <c r="I75" s="23" t="s">
        <v>155</v>
      </c>
      <c r="J75" s="52"/>
      <c r="K75" s="77">
        <v>1453</v>
      </c>
      <c r="L75" s="78"/>
      <c r="M75" s="77">
        <v>1311</v>
      </c>
      <c r="N75" s="77">
        <f t="shared" si="3"/>
        <v>2764</v>
      </c>
      <c r="O75" s="52"/>
      <c r="P75" s="52"/>
    </row>
    <row r="76" spans="1:16" ht="30" x14ac:dyDescent="0.25">
      <c r="A76" s="17">
        <v>43264</v>
      </c>
      <c r="B76" s="18">
        <v>0.44097222222222227</v>
      </c>
      <c r="C76" s="30" t="s">
        <v>20</v>
      </c>
      <c r="D76" s="19" t="s">
        <v>3</v>
      </c>
      <c r="E76" s="20"/>
      <c r="F76" s="21">
        <v>67</v>
      </c>
      <c r="G76" s="55" t="s">
        <v>160</v>
      </c>
      <c r="H76" s="25" t="s">
        <v>2</v>
      </c>
      <c r="I76" s="23" t="s">
        <v>156</v>
      </c>
      <c r="J76" s="52"/>
      <c r="K76" s="77">
        <v>1477</v>
      </c>
      <c r="L76" s="78"/>
      <c r="M76" s="77">
        <v>1140</v>
      </c>
      <c r="N76" s="77">
        <f t="shared" si="3"/>
        <v>2617</v>
      </c>
      <c r="O76" s="52"/>
      <c r="P76" s="52"/>
    </row>
    <row r="77" spans="1:16" x14ac:dyDescent="0.25">
      <c r="A77" s="17">
        <v>43266</v>
      </c>
      <c r="B77" s="18">
        <v>0.52430555555555558</v>
      </c>
      <c r="C77" s="80" t="s">
        <v>146</v>
      </c>
      <c r="D77" s="19">
        <v>0.19400000000000001</v>
      </c>
      <c r="E77" s="20"/>
      <c r="F77" s="21">
        <v>75</v>
      </c>
      <c r="G77" s="55" t="s">
        <v>161</v>
      </c>
      <c r="H77" s="56" t="s">
        <v>0</v>
      </c>
      <c r="I77" s="23" t="s">
        <v>157</v>
      </c>
      <c r="J77" s="52"/>
      <c r="K77" s="77">
        <v>1403</v>
      </c>
      <c r="L77" s="78"/>
      <c r="M77" s="77">
        <v>1230</v>
      </c>
      <c r="N77" s="77">
        <f t="shared" si="3"/>
        <v>2633</v>
      </c>
      <c r="O77" s="52"/>
      <c r="P77" s="52"/>
    </row>
    <row r="78" spans="1:16" ht="30" x14ac:dyDescent="0.25">
      <c r="A78" s="17">
        <v>43271</v>
      </c>
      <c r="B78" s="18">
        <v>0.64236111111111105</v>
      </c>
      <c r="C78" s="30" t="s">
        <v>20</v>
      </c>
      <c r="D78" s="19" t="s">
        <v>3</v>
      </c>
      <c r="E78" s="20"/>
      <c r="F78" s="21">
        <v>85</v>
      </c>
      <c r="G78" s="55" t="s">
        <v>162</v>
      </c>
      <c r="H78" s="25" t="s">
        <v>2</v>
      </c>
      <c r="I78" s="23" t="s">
        <v>158</v>
      </c>
      <c r="J78" s="52"/>
      <c r="K78" s="78">
        <v>1408</v>
      </c>
      <c r="L78" s="78"/>
      <c r="M78" s="78">
        <v>1116</v>
      </c>
      <c r="N78" s="77">
        <f t="shared" si="3"/>
        <v>2524</v>
      </c>
      <c r="O78" s="52"/>
      <c r="P78" s="52"/>
    </row>
    <row r="79" spans="1:16" ht="30" x14ac:dyDescent="0.25">
      <c r="A79" s="17">
        <v>43276</v>
      </c>
      <c r="B79" s="18">
        <v>0.51527777777777783</v>
      </c>
      <c r="C79" s="80" t="s">
        <v>146</v>
      </c>
      <c r="D79" s="19">
        <v>0.19400000000000001</v>
      </c>
      <c r="E79" s="20"/>
      <c r="F79" s="21">
        <v>75</v>
      </c>
      <c r="G79" s="55" t="s">
        <v>163</v>
      </c>
      <c r="H79" s="56" t="s">
        <v>0</v>
      </c>
      <c r="I79" s="23" t="s">
        <v>159</v>
      </c>
      <c r="J79" s="52"/>
      <c r="K79" s="78">
        <v>1292</v>
      </c>
      <c r="L79" s="78"/>
      <c r="M79" s="78">
        <v>1324</v>
      </c>
      <c r="N79" s="77">
        <f t="shared" si="3"/>
        <v>2616</v>
      </c>
      <c r="O79" s="52"/>
      <c r="P79" s="52"/>
    </row>
    <row r="80" spans="1:16" ht="30" x14ac:dyDescent="0.25">
      <c r="A80" s="17">
        <v>43291</v>
      </c>
      <c r="B80" s="18">
        <v>0.95833333333333337</v>
      </c>
      <c r="C80" s="26" t="s">
        <v>1</v>
      </c>
      <c r="D80" s="3" t="s">
        <v>3</v>
      </c>
      <c r="E80" s="20"/>
      <c r="F80" s="21">
        <v>76</v>
      </c>
      <c r="G80" s="55" t="s">
        <v>62</v>
      </c>
      <c r="H80" s="25" t="s">
        <v>2</v>
      </c>
      <c r="I80" s="23" t="s">
        <v>165</v>
      </c>
      <c r="J80" s="52"/>
      <c r="K80" s="77">
        <v>1408</v>
      </c>
      <c r="L80" s="52">
        <v>1151</v>
      </c>
      <c r="M80" s="77">
        <v>721</v>
      </c>
      <c r="N80" s="77">
        <f t="shared" si="3"/>
        <v>3280</v>
      </c>
      <c r="O80" s="52"/>
      <c r="P80" s="52"/>
    </row>
    <row r="81" spans="1:16" x14ac:dyDescent="0.25">
      <c r="A81" s="17">
        <v>43292</v>
      </c>
      <c r="B81" s="18">
        <v>0.49374999999999997</v>
      </c>
      <c r="C81" s="80" t="s">
        <v>146</v>
      </c>
      <c r="D81" s="19">
        <v>0.19400000000000001</v>
      </c>
      <c r="E81" s="20"/>
      <c r="F81" s="21">
        <v>81</v>
      </c>
      <c r="G81" s="55" t="s">
        <v>187</v>
      </c>
      <c r="H81" s="56" t="s">
        <v>0</v>
      </c>
      <c r="I81" s="23" t="s">
        <v>166</v>
      </c>
      <c r="J81" s="52"/>
      <c r="K81" s="77">
        <v>1346</v>
      </c>
      <c r="L81" s="52"/>
      <c r="M81" s="77">
        <v>1349</v>
      </c>
      <c r="N81" s="77">
        <f t="shared" si="3"/>
        <v>2695</v>
      </c>
      <c r="O81" s="52"/>
      <c r="P81" s="52"/>
    </row>
    <row r="82" spans="1:16" ht="30" x14ac:dyDescent="0.25">
      <c r="A82" s="17">
        <v>43293</v>
      </c>
      <c r="B82" s="18">
        <v>0.5756944444444444</v>
      </c>
      <c r="C82" s="80" t="s">
        <v>146</v>
      </c>
      <c r="D82" s="19">
        <v>0.19400000000000001</v>
      </c>
      <c r="E82" s="20"/>
      <c r="F82" s="21">
        <v>81</v>
      </c>
      <c r="G82" s="55" t="s">
        <v>71</v>
      </c>
      <c r="H82" s="56" t="s">
        <v>0</v>
      </c>
      <c r="I82" s="23" t="s">
        <v>167</v>
      </c>
      <c r="J82" s="52"/>
      <c r="K82" s="77">
        <v>1339</v>
      </c>
      <c r="L82" s="52"/>
      <c r="M82" s="77">
        <v>1420</v>
      </c>
      <c r="N82" s="77">
        <f t="shared" si="3"/>
        <v>2759</v>
      </c>
      <c r="O82" s="52"/>
      <c r="P82" s="52"/>
    </row>
    <row r="83" spans="1:16" x14ac:dyDescent="0.25">
      <c r="A83" s="17">
        <v>43296</v>
      </c>
      <c r="B83" s="2">
        <v>0.67152777777777783</v>
      </c>
      <c r="C83" s="30" t="s">
        <v>20</v>
      </c>
      <c r="D83" s="19" t="s">
        <v>3</v>
      </c>
      <c r="E83" s="20"/>
      <c r="F83" s="21">
        <v>77</v>
      </c>
      <c r="G83" s="55" t="s">
        <v>69</v>
      </c>
      <c r="H83" s="25" t="s">
        <v>2</v>
      </c>
      <c r="I83" s="23" t="s">
        <v>168</v>
      </c>
      <c r="J83" s="52"/>
      <c r="K83" s="77">
        <v>1241</v>
      </c>
      <c r="L83" s="52"/>
      <c r="M83" s="77">
        <v>1313</v>
      </c>
      <c r="N83" s="77">
        <f t="shared" si="3"/>
        <v>2554</v>
      </c>
      <c r="O83" s="52"/>
      <c r="P83" s="52"/>
    </row>
    <row r="84" spans="1:16" x14ac:dyDescent="0.25">
      <c r="A84" s="17">
        <v>43299</v>
      </c>
      <c r="B84" s="18">
        <v>0.51944444444444449</v>
      </c>
      <c r="C84" s="80" t="s">
        <v>146</v>
      </c>
      <c r="D84" s="19">
        <v>0.19400000000000001</v>
      </c>
      <c r="E84" s="20"/>
      <c r="F84" s="21">
        <v>79</v>
      </c>
      <c r="G84" s="55" t="s">
        <v>188</v>
      </c>
      <c r="H84" s="56" t="s">
        <v>0</v>
      </c>
      <c r="I84" s="23" t="s">
        <v>169</v>
      </c>
      <c r="J84" s="52"/>
      <c r="K84" s="77">
        <v>1324</v>
      </c>
      <c r="L84" s="52"/>
      <c r="M84" s="77">
        <v>1305</v>
      </c>
      <c r="N84" s="77">
        <f t="shared" si="3"/>
        <v>2629</v>
      </c>
      <c r="O84" s="52"/>
      <c r="P84" s="52"/>
    </row>
    <row r="85" spans="1:16" x14ac:dyDescent="0.25">
      <c r="A85" s="17">
        <v>43300</v>
      </c>
      <c r="B85" s="18">
        <v>0.4368055555555555</v>
      </c>
      <c r="C85" s="80" t="s">
        <v>146</v>
      </c>
      <c r="D85" s="19">
        <v>0.19400000000000001</v>
      </c>
      <c r="E85" s="20"/>
      <c r="F85" s="21">
        <v>70</v>
      </c>
      <c r="G85" s="55" t="s">
        <v>62</v>
      </c>
      <c r="H85" s="56" t="s">
        <v>0</v>
      </c>
      <c r="I85" s="23" t="s">
        <v>170</v>
      </c>
      <c r="J85" s="52"/>
      <c r="K85" s="77">
        <v>1317</v>
      </c>
      <c r="L85" s="52"/>
      <c r="M85" s="77">
        <v>1331</v>
      </c>
      <c r="N85" s="77">
        <f t="shared" si="3"/>
        <v>2648</v>
      </c>
      <c r="O85" s="52"/>
      <c r="P85" s="52"/>
    </row>
    <row r="86" spans="1:16" ht="30" x14ac:dyDescent="0.25">
      <c r="A86" s="17">
        <v>43310</v>
      </c>
      <c r="B86" s="18">
        <v>0.78472222222222221</v>
      </c>
      <c r="C86" s="27" t="s">
        <v>1</v>
      </c>
      <c r="D86" s="19">
        <v>1.2969999999999999</v>
      </c>
      <c r="E86" s="20"/>
      <c r="F86" s="21">
        <v>76</v>
      </c>
      <c r="G86" s="55" t="s">
        <v>71</v>
      </c>
      <c r="H86" s="56" t="s">
        <v>0</v>
      </c>
      <c r="I86" s="23" t="s">
        <v>171</v>
      </c>
      <c r="J86" s="52"/>
      <c r="K86" s="77">
        <v>1387</v>
      </c>
      <c r="L86" s="52"/>
      <c r="M86" s="77">
        <v>1254</v>
      </c>
      <c r="N86" s="77">
        <f t="shared" si="3"/>
        <v>2641</v>
      </c>
      <c r="O86" s="52"/>
      <c r="P86" s="52"/>
    </row>
    <row r="87" spans="1:16" x14ac:dyDescent="0.25">
      <c r="A87" s="17">
        <v>43311</v>
      </c>
      <c r="B87" s="18">
        <v>0.60416666666666663</v>
      </c>
      <c r="C87" s="30" t="s">
        <v>20</v>
      </c>
      <c r="D87" s="19" t="s">
        <v>3</v>
      </c>
      <c r="E87" s="20"/>
      <c r="F87" s="21">
        <v>74</v>
      </c>
      <c r="G87" s="55" t="s">
        <v>69</v>
      </c>
      <c r="H87" s="25" t="s">
        <v>2</v>
      </c>
      <c r="I87" s="23" t="s">
        <v>172</v>
      </c>
      <c r="J87" s="52"/>
      <c r="K87" s="77">
        <v>1384</v>
      </c>
      <c r="L87" s="52"/>
      <c r="M87" s="77">
        <v>1260</v>
      </c>
      <c r="N87" s="77">
        <f t="shared" si="3"/>
        <v>2644</v>
      </c>
      <c r="O87" s="52"/>
      <c r="P87" s="52"/>
    </row>
    <row r="88" spans="1:16" ht="30" x14ac:dyDescent="0.25">
      <c r="A88" s="17">
        <v>43318</v>
      </c>
      <c r="B88" s="18">
        <v>0.35833333333333334</v>
      </c>
      <c r="C88" s="74" t="s">
        <v>173</v>
      </c>
      <c r="D88" s="19"/>
      <c r="E88" s="20"/>
      <c r="F88" s="21">
        <v>74</v>
      </c>
      <c r="G88" s="55" t="s">
        <v>62</v>
      </c>
      <c r="H88" s="56" t="s">
        <v>0</v>
      </c>
      <c r="I88" s="23" t="s">
        <v>174</v>
      </c>
      <c r="J88" s="52"/>
      <c r="K88" s="77">
        <v>1506</v>
      </c>
      <c r="L88" s="52"/>
      <c r="M88" s="77">
        <v>1082</v>
      </c>
      <c r="N88" s="77">
        <f t="shared" si="3"/>
        <v>2588</v>
      </c>
      <c r="O88" s="52"/>
      <c r="P88" s="52"/>
    </row>
    <row r="89" spans="1:16" x14ac:dyDescent="0.25">
      <c r="A89" s="17">
        <v>43318</v>
      </c>
      <c r="B89" s="18">
        <v>3.4722222222222224E-2</v>
      </c>
      <c r="C89" s="27" t="s">
        <v>1</v>
      </c>
      <c r="D89" s="19" t="s">
        <v>3</v>
      </c>
      <c r="E89" s="20"/>
      <c r="F89" s="21" t="s">
        <v>57</v>
      </c>
      <c r="G89" s="55" t="s">
        <v>57</v>
      </c>
      <c r="H89" s="25" t="s">
        <v>2</v>
      </c>
      <c r="I89" s="23" t="s">
        <v>175</v>
      </c>
      <c r="J89" s="52"/>
      <c r="K89" s="77">
        <v>1506</v>
      </c>
      <c r="L89" s="52"/>
      <c r="M89" s="77">
        <v>1082</v>
      </c>
      <c r="N89" s="77">
        <f t="shared" si="3"/>
        <v>2588</v>
      </c>
      <c r="O89" s="52"/>
      <c r="P89" s="52"/>
    </row>
    <row r="90" spans="1:16" x14ac:dyDescent="0.25">
      <c r="A90" s="17">
        <v>43322</v>
      </c>
      <c r="B90" s="18">
        <v>0.85277777777777775</v>
      </c>
      <c r="C90" s="27" t="s">
        <v>1</v>
      </c>
      <c r="D90" s="19">
        <v>1.3480000000000001</v>
      </c>
      <c r="E90" s="20"/>
      <c r="F90" s="21">
        <v>76</v>
      </c>
      <c r="G90" s="55" t="s">
        <v>190</v>
      </c>
      <c r="H90" s="56" t="s">
        <v>0</v>
      </c>
      <c r="I90" s="23" t="s">
        <v>176</v>
      </c>
      <c r="J90" s="52"/>
      <c r="K90" s="77">
        <v>1430</v>
      </c>
      <c r="L90" s="52"/>
      <c r="M90" s="77">
        <v>1232</v>
      </c>
      <c r="N90" s="77">
        <f t="shared" si="3"/>
        <v>2662</v>
      </c>
      <c r="O90" s="52"/>
      <c r="P90" s="52"/>
    </row>
    <row r="91" spans="1:16" x14ac:dyDescent="0.25">
      <c r="A91" s="17">
        <v>43326</v>
      </c>
      <c r="B91" s="18">
        <v>0.61944444444444446</v>
      </c>
      <c r="C91" s="26" t="s">
        <v>1</v>
      </c>
      <c r="D91" s="3" t="s">
        <v>3</v>
      </c>
      <c r="E91" s="20"/>
      <c r="F91" s="21">
        <v>72</v>
      </c>
      <c r="G91" s="55" t="s">
        <v>189</v>
      </c>
      <c r="H91" s="25" t="s">
        <v>2</v>
      </c>
      <c r="I91" s="23" t="s">
        <v>177</v>
      </c>
      <c r="J91" s="52"/>
      <c r="K91" s="77">
        <v>1463</v>
      </c>
      <c r="L91" s="52"/>
      <c r="M91" s="77">
        <v>1137</v>
      </c>
      <c r="N91" s="77">
        <f t="shared" si="3"/>
        <v>2600</v>
      </c>
      <c r="O91" s="52"/>
      <c r="P91" s="52"/>
    </row>
    <row r="92" spans="1:16" x14ac:dyDescent="0.25">
      <c r="A92" s="17">
        <v>43327</v>
      </c>
      <c r="B92" s="18">
        <v>0.89097222222222217</v>
      </c>
      <c r="C92" s="74" t="s">
        <v>77</v>
      </c>
      <c r="D92" s="19">
        <v>0.70399999999999996</v>
      </c>
      <c r="E92" s="20"/>
      <c r="F92" s="21">
        <v>75</v>
      </c>
      <c r="G92" s="55" t="s">
        <v>190</v>
      </c>
      <c r="H92" s="56" t="s">
        <v>0</v>
      </c>
      <c r="I92" s="23" t="s">
        <v>178</v>
      </c>
      <c r="J92" s="52"/>
      <c r="K92" s="77">
        <v>1441</v>
      </c>
      <c r="L92" s="52"/>
      <c r="M92" s="77">
        <v>1175</v>
      </c>
      <c r="N92" s="77">
        <f t="shared" si="3"/>
        <v>2616</v>
      </c>
      <c r="O92" s="52"/>
      <c r="P92" s="52"/>
    </row>
    <row r="93" spans="1:16" ht="30" x14ac:dyDescent="0.25">
      <c r="A93" s="17">
        <v>43327</v>
      </c>
      <c r="B93" s="18">
        <v>0.36805555555555558</v>
      </c>
      <c r="C93" s="80" t="s">
        <v>146</v>
      </c>
      <c r="D93" s="19">
        <v>0.19400000000000001</v>
      </c>
      <c r="E93" s="20"/>
      <c r="F93" s="21">
        <v>70</v>
      </c>
      <c r="G93" s="55" t="s">
        <v>189</v>
      </c>
      <c r="H93" s="56" t="s">
        <v>0</v>
      </c>
      <c r="I93" s="23" t="s">
        <v>179</v>
      </c>
      <c r="J93" s="52"/>
      <c r="K93" s="77">
        <v>1441</v>
      </c>
      <c r="L93" s="52"/>
      <c r="M93" s="77">
        <v>1175</v>
      </c>
      <c r="N93" s="77">
        <f t="shared" si="3"/>
        <v>2616</v>
      </c>
      <c r="O93" s="52"/>
      <c r="P93" s="52"/>
    </row>
    <row r="94" spans="1:16" x14ac:dyDescent="0.25">
      <c r="A94" s="17">
        <v>43329</v>
      </c>
      <c r="B94" s="18">
        <v>0.36874999999999997</v>
      </c>
      <c r="C94" s="74" t="s">
        <v>81</v>
      </c>
      <c r="D94" s="19" t="s">
        <v>3</v>
      </c>
      <c r="E94" s="20"/>
      <c r="F94" s="21">
        <v>76</v>
      </c>
      <c r="G94" s="55" t="s">
        <v>190</v>
      </c>
      <c r="H94" s="25" t="s">
        <v>2</v>
      </c>
      <c r="I94" s="23" t="s">
        <v>180</v>
      </c>
      <c r="J94" s="52"/>
      <c r="K94" s="77">
        <v>1464</v>
      </c>
      <c r="L94" s="52"/>
      <c r="M94" s="77">
        <v>1193</v>
      </c>
      <c r="N94" s="77">
        <f t="shared" si="3"/>
        <v>2657</v>
      </c>
      <c r="O94" s="52"/>
      <c r="P94" s="52"/>
    </row>
    <row r="95" spans="1:16" ht="30" x14ac:dyDescent="0.25">
      <c r="A95" s="17">
        <v>43334</v>
      </c>
      <c r="B95" s="18">
        <v>0.62569444444444444</v>
      </c>
      <c r="C95" s="80" t="s">
        <v>146</v>
      </c>
      <c r="D95" s="19">
        <v>0.19400000000000001</v>
      </c>
      <c r="E95" s="20"/>
      <c r="F95" s="21">
        <v>78</v>
      </c>
      <c r="G95" s="55" t="s">
        <v>192</v>
      </c>
      <c r="H95" s="56" t="s">
        <v>0</v>
      </c>
      <c r="I95" s="23" t="s">
        <v>181</v>
      </c>
      <c r="J95" s="52"/>
      <c r="K95" s="77">
        <v>1513</v>
      </c>
      <c r="L95" s="52"/>
      <c r="M95" s="77">
        <v>1166</v>
      </c>
      <c r="N95" s="77">
        <f t="shared" si="3"/>
        <v>2679</v>
      </c>
      <c r="O95" s="52"/>
      <c r="P95" s="52"/>
    </row>
    <row r="96" spans="1:16" x14ac:dyDescent="0.25">
      <c r="A96" s="17">
        <v>43335</v>
      </c>
      <c r="B96" s="18">
        <v>0.40208333333333335</v>
      </c>
      <c r="C96" s="80" t="s">
        <v>146</v>
      </c>
      <c r="D96" s="19">
        <v>0.19400000000000001</v>
      </c>
      <c r="E96" s="20"/>
      <c r="F96" s="21">
        <v>65</v>
      </c>
      <c r="G96" s="55" t="s">
        <v>191</v>
      </c>
      <c r="H96" s="56" t="s">
        <v>0</v>
      </c>
      <c r="I96" s="23" t="s">
        <v>182</v>
      </c>
      <c r="J96" s="52"/>
      <c r="K96" s="77">
        <v>1488</v>
      </c>
      <c r="L96" s="52"/>
      <c r="M96" s="77">
        <v>1210</v>
      </c>
      <c r="N96" s="77">
        <f t="shared" si="3"/>
        <v>2698</v>
      </c>
      <c r="O96" s="52"/>
      <c r="P96" s="52"/>
    </row>
    <row r="97" spans="1:16" ht="30" x14ac:dyDescent="0.25">
      <c r="A97" s="17">
        <v>43339</v>
      </c>
      <c r="B97" s="18">
        <v>0.36458333333333331</v>
      </c>
      <c r="C97" s="74" t="s">
        <v>77</v>
      </c>
      <c r="D97" s="19">
        <v>0.747</v>
      </c>
      <c r="E97" s="20"/>
      <c r="F97" s="21">
        <v>72</v>
      </c>
      <c r="G97" s="55" t="s">
        <v>193</v>
      </c>
      <c r="H97" s="56" t="s">
        <v>0</v>
      </c>
      <c r="I97" s="23" t="s">
        <v>183</v>
      </c>
      <c r="J97" s="52"/>
      <c r="K97" s="77">
        <v>1488</v>
      </c>
      <c r="L97" s="52"/>
      <c r="M97" s="77">
        <v>1225</v>
      </c>
      <c r="N97" s="77">
        <f t="shared" si="3"/>
        <v>2713</v>
      </c>
      <c r="O97" s="52"/>
      <c r="P97" s="52"/>
    </row>
    <row r="98" spans="1:16" x14ac:dyDescent="0.25">
      <c r="A98" s="17">
        <v>43342</v>
      </c>
      <c r="B98" s="18">
        <v>0.40208333333333335</v>
      </c>
      <c r="C98" s="80" t="s">
        <v>146</v>
      </c>
      <c r="D98" s="19">
        <v>0.19400000000000001</v>
      </c>
      <c r="E98" s="20"/>
      <c r="F98" s="21">
        <v>76</v>
      </c>
      <c r="G98" s="55" t="s">
        <v>193</v>
      </c>
      <c r="H98" s="56" t="s">
        <v>0</v>
      </c>
      <c r="I98" s="23" t="s">
        <v>184</v>
      </c>
      <c r="J98" s="52"/>
      <c r="K98" s="77">
        <v>1493</v>
      </c>
      <c r="L98" s="52"/>
      <c r="M98" s="77">
        <v>1258</v>
      </c>
      <c r="N98" s="77">
        <f t="shared" si="3"/>
        <v>2751</v>
      </c>
      <c r="O98" s="52"/>
      <c r="P98" s="52"/>
    </row>
    <row r="99" spans="1:16" x14ac:dyDescent="0.25">
      <c r="A99" s="17">
        <v>43343</v>
      </c>
      <c r="B99" s="18">
        <v>0.75069444444444444</v>
      </c>
      <c r="C99" s="30" t="s">
        <v>20</v>
      </c>
      <c r="D99" s="19" t="s">
        <v>3</v>
      </c>
      <c r="E99" s="20"/>
      <c r="F99" s="21">
        <v>68</v>
      </c>
      <c r="G99" s="55" t="s">
        <v>194</v>
      </c>
      <c r="H99" s="56" t="s">
        <v>0</v>
      </c>
      <c r="I99" s="23" t="s">
        <v>185</v>
      </c>
      <c r="J99" s="52"/>
      <c r="K99" s="77">
        <v>1617</v>
      </c>
      <c r="L99" s="52"/>
      <c r="M99" s="77">
        <v>748</v>
      </c>
      <c r="N99" s="77">
        <f t="shared" si="3"/>
        <v>2365</v>
      </c>
      <c r="O99" s="52"/>
      <c r="P99" s="52"/>
    </row>
    <row r="100" spans="1:16" ht="30" x14ac:dyDescent="0.25">
      <c r="A100" s="17">
        <v>43347</v>
      </c>
      <c r="B100" s="18">
        <v>0.62986111111111109</v>
      </c>
      <c r="C100" s="80" t="s">
        <v>146</v>
      </c>
      <c r="D100" s="19">
        <v>0.19400000000000001</v>
      </c>
      <c r="E100" s="20"/>
      <c r="F100" s="21">
        <v>87</v>
      </c>
      <c r="G100" s="55" t="s">
        <v>193</v>
      </c>
      <c r="H100" s="56" t="s">
        <v>0</v>
      </c>
      <c r="I100" s="23" t="s">
        <v>186</v>
      </c>
      <c r="J100" s="52"/>
      <c r="K100" s="77">
        <v>1445</v>
      </c>
      <c r="L100" s="52"/>
      <c r="M100" s="77">
        <v>1247</v>
      </c>
      <c r="N100" s="77">
        <f t="shared" si="3"/>
        <v>2692</v>
      </c>
      <c r="O100" s="52"/>
      <c r="P100" s="52"/>
    </row>
    <row r="101" spans="1:16" x14ac:dyDescent="0.25">
      <c r="A101" s="17">
        <v>43354</v>
      </c>
      <c r="B101" s="18">
        <v>0.33055555555555555</v>
      </c>
      <c r="C101" s="80" t="s">
        <v>146</v>
      </c>
      <c r="D101" s="19">
        <v>0.19400000000000001</v>
      </c>
      <c r="E101" s="20"/>
      <c r="F101" s="21">
        <v>61</v>
      </c>
      <c r="G101" s="55" t="s">
        <v>213</v>
      </c>
      <c r="H101" s="56" t="s">
        <v>0</v>
      </c>
      <c r="I101" s="23" t="s">
        <v>196</v>
      </c>
      <c r="J101" s="70"/>
      <c r="K101" s="83">
        <v>1393</v>
      </c>
      <c r="L101" s="83"/>
      <c r="M101" s="83">
        <v>1105</v>
      </c>
      <c r="N101" s="83">
        <f t="shared" si="3"/>
        <v>2498</v>
      </c>
      <c r="O101" s="52"/>
      <c r="P101" s="52"/>
    </row>
    <row r="102" spans="1:16" x14ac:dyDescent="0.25">
      <c r="A102" s="17">
        <v>43361</v>
      </c>
      <c r="B102" s="18">
        <v>0.91666666666666663</v>
      </c>
      <c r="C102" s="27" t="s">
        <v>1</v>
      </c>
      <c r="D102" s="19" t="s">
        <v>3</v>
      </c>
      <c r="E102" s="20"/>
      <c r="F102" s="21">
        <v>75</v>
      </c>
      <c r="G102" s="55" t="s">
        <v>214</v>
      </c>
      <c r="H102" s="25" t="s">
        <v>2</v>
      </c>
      <c r="I102" s="23" t="s">
        <v>197</v>
      </c>
      <c r="J102" s="70"/>
      <c r="K102" s="83">
        <v>1343</v>
      </c>
      <c r="L102" s="83"/>
      <c r="M102" s="83">
        <v>1163</v>
      </c>
      <c r="N102" s="83">
        <f t="shared" ref="N102:N133" si="4">SUM(J102:M102)</f>
        <v>2506</v>
      </c>
      <c r="O102" s="52"/>
      <c r="P102" s="52"/>
    </row>
    <row r="103" spans="1:16" ht="30" x14ac:dyDescent="0.25">
      <c r="A103" s="17">
        <v>43362</v>
      </c>
      <c r="B103" s="18">
        <v>0.43541666666666662</v>
      </c>
      <c r="C103" s="80" t="s">
        <v>146</v>
      </c>
      <c r="D103" s="19">
        <v>0.19400000000000001</v>
      </c>
      <c r="E103" s="20"/>
      <c r="F103" s="21">
        <v>70</v>
      </c>
      <c r="G103" s="55" t="s">
        <v>215</v>
      </c>
      <c r="H103" s="56" t="s">
        <v>0</v>
      </c>
      <c r="I103" s="23" t="s">
        <v>198</v>
      </c>
      <c r="J103" s="70"/>
      <c r="K103" s="83">
        <v>1340</v>
      </c>
      <c r="L103" s="83"/>
      <c r="M103" s="83">
        <v>1203</v>
      </c>
      <c r="N103" s="83">
        <f t="shared" si="4"/>
        <v>2543</v>
      </c>
      <c r="O103" s="52"/>
      <c r="P103" s="52"/>
    </row>
    <row r="104" spans="1:16" x14ac:dyDescent="0.25">
      <c r="A104" s="17">
        <v>43365</v>
      </c>
      <c r="B104" s="18">
        <v>0.44097222222222227</v>
      </c>
      <c r="C104" s="80" t="s">
        <v>146</v>
      </c>
      <c r="D104" s="19">
        <v>0.19400000000000001</v>
      </c>
      <c r="E104" s="20"/>
      <c r="F104" s="21">
        <v>65</v>
      </c>
      <c r="G104" s="55" t="s">
        <v>63</v>
      </c>
      <c r="H104" s="56" t="s">
        <v>0</v>
      </c>
      <c r="I104" s="23" t="s">
        <v>199</v>
      </c>
      <c r="J104" s="70"/>
      <c r="K104" s="83">
        <v>1319</v>
      </c>
      <c r="L104" s="83"/>
      <c r="M104" s="83">
        <v>1206</v>
      </c>
      <c r="N104" s="83">
        <f t="shared" si="4"/>
        <v>2525</v>
      </c>
      <c r="O104" s="52"/>
      <c r="P104" s="52"/>
    </row>
    <row r="105" spans="1:16" ht="30" x14ac:dyDescent="0.25">
      <c r="A105" s="17">
        <v>43367</v>
      </c>
      <c r="B105" s="18">
        <v>0.35555555555555557</v>
      </c>
      <c r="C105" s="80" t="s">
        <v>146</v>
      </c>
      <c r="D105" s="19">
        <v>0.19400000000000001</v>
      </c>
      <c r="E105" s="20"/>
      <c r="F105" s="21">
        <v>55</v>
      </c>
      <c r="G105" s="55" t="s">
        <v>216</v>
      </c>
      <c r="H105" s="56" t="s">
        <v>0</v>
      </c>
      <c r="I105" s="23" t="s">
        <v>200</v>
      </c>
      <c r="J105" s="70"/>
      <c r="K105" s="83">
        <v>1281</v>
      </c>
      <c r="L105" s="83"/>
      <c r="M105" s="83">
        <v>1289</v>
      </c>
      <c r="N105" s="83">
        <f t="shared" si="4"/>
        <v>2570</v>
      </c>
      <c r="O105" s="52"/>
      <c r="P105" s="52"/>
    </row>
    <row r="106" spans="1:16" ht="45" x14ac:dyDescent="0.25">
      <c r="A106" s="17">
        <v>43368</v>
      </c>
      <c r="B106" s="18">
        <v>0.51250000000000007</v>
      </c>
      <c r="C106" s="80" t="s">
        <v>146</v>
      </c>
      <c r="D106" s="19">
        <v>0.19400000000000001</v>
      </c>
      <c r="E106" s="20"/>
      <c r="F106" s="21">
        <v>56</v>
      </c>
      <c r="G106" s="55" t="s">
        <v>217</v>
      </c>
      <c r="H106" s="56" t="s">
        <v>0</v>
      </c>
      <c r="I106" s="23" t="s">
        <v>201</v>
      </c>
      <c r="J106" s="70"/>
      <c r="K106" s="83">
        <v>1362</v>
      </c>
      <c r="L106" s="83">
        <v>882</v>
      </c>
      <c r="M106" s="83">
        <v>1100</v>
      </c>
      <c r="N106" s="83">
        <f t="shared" si="4"/>
        <v>3344</v>
      </c>
      <c r="O106" s="52"/>
      <c r="P106" s="52"/>
    </row>
    <row r="107" spans="1:16" ht="30" x14ac:dyDescent="0.25">
      <c r="A107" s="17">
        <v>43369</v>
      </c>
      <c r="B107" s="18">
        <v>0.49305555555555558</v>
      </c>
      <c r="C107" s="30" t="s">
        <v>20</v>
      </c>
      <c r="D107" s="19" t="s">
        <v>3</v>
      </c>
      <c r="E107" s="20"/>
      <c r="F107" s="21">
        <v>74</v>
      </c>
      <c r="G107" s="55" t="s">
        <v>213</v>
      </c>
      <c r="H107" s="25" t="s">
        <v>2</v>
      </c>
      <c r="I107" s="23" t="s">
        <v>202</v>
      </c>
      <c r="J107" s="70"/>
      <c r="K107" s="83">
        <v>1340</v>
      </c>
      <c r="L107" s="83"/>
      <c r="M107" s="83">
        <v>1163</v>
      </c>
      <c r="N107" s="83">
        <f t="shared" si="4"/>
        <v>2503</v>
      </c>
      <c r="O107" s="52"/>
      <c r="P107" s="52"/>
    </row>
    <row r="108" spans="1:16" x14ac:dyDescent="0.25">
      <c r="A108" s="17">
        <v>43370</v>
      </c>
      <c r="B108" s="18">
        <v>0.46527777777777773</v>
      </c>
      <c r="C108" s="80" t="s">
        <v>146</v>
      </c>
      <c r="D108" s="19">
        <v>0.19400000000000001</v>
      </c>
      <c r="E108" s="20"/>
      <c r="F108" s="21">
        <v>61</v>
      </c>
      <c r="G108" s="55" t="s">
        <v>63</v>
      </c>
      <c r="H108" s="56" t="s">
        <v>0</v>
      </c>
      <c r="I108" s="23" t="s">
        <v>203</v>
      </c>
      <c r="J108" s="70"/>
      <c r="K108" s="83">
        <v>1328</v>
      </c>
      <c r="L108" s="83"/>
      <c r="M108" s="83">
        <v>1216</v>
      </c>
      <c r="N108" s="83">
        <f t="shared" si="4"/>
        <v>2544</v>
      </c>
      <c r="O108" s="52"/>
      <c r="P108" s="52"/>
    </row>
    <row r="109" spans="1:16" ht="30" x14ac:dyDescent="0.25">
      <c r="A109" s="17">
        <v>43371</v>
      </c>
      <c r="B109" s="18">
        <v>0.42708333333333331</v>
      </c>
      <c r="C109" s="80" t="s">
        <v>146</v>
      </c>
      <c r="D109" s="19">
        <v>0.19400000000000001</v>
      </c>
      <c r="E109" s="20"/>
      <c r="F109" s="21">
        <v>55</v>
      </c>
      <c r="G109" s="55" t="s">
        <v>213</v>
      </c>
      <c r="H109" s="56" t="s">
        <v>0</v>
      </c>
      <c r="I109" s="23" t="s">
        <v>204</v>
      </c>
      <c r="J109" s="70"/>
      <c r="K109" s="83">
        <v>1341</v>
      </c>
      <c r="L109" s="83"/>
      <c r="M109" s="83">
        <v>1167</v>
      </c>
      <c r="N109" s="83">
        <f t="shared" si="4"/>
        <v>2508</v>
      </c>
      <c r="O109" s="52"/>
      <c r="P109" s="52"/>
    </row>
    <row r="110" spans="1:16" ht="60" x14ac:dyDescent="0.25">
      <c r="A110" s="17">
        <v>43376</v>
      </c>
      <c r="B110" s="18">
        <v>0.36736111111111108</v>
      </c>
      <c r="C110" s="31" t="s">
        <v>47</v>
      </c>
      <c r="D110" s="19" t="s">
        <v>3</v>
      </c>
      <c r="E110" s="20"/>
      <c r="F110" s="21">
        <v>63</v>
      </c>
      <c r="G110" s="55" t="s">
        <v>217</v>
      </c>
      <c r="H110" s="25" t="s">
        <v>2</v>
      </c>
      <c r="I110" s="23" t="s">
        <v>205</v>
      </c>
      <c r="J110" s="70"/>
      <c r="K110" s="83">
        <v>1402</v>
      </c>
      <c r="L110" s="83"/>
      <c r="M110" s="83">
        <v>1255</v>
      </c>
      <c r="N110" s="83">
        <f t="shared" si="4"/>
        <v>2657</v>
      </c>
      <c r="O110" s="52"/>
      <c r="P110" s="52"/>
    </row>
    <row r="111" spans="1:16" ht="30" x14ac:dyDescent="0.25">
      <c r="A111" s="17">
        <v>43384</v>
      </c>
      <c r="B111" s="18">
        <v>0.8125</v>
      </c>
      <c r="C111" s="27" t="s">
        <v>1</v>
      </c>
      <c r="D111" s="19" t="s">
        <v>3</v>
      </c>
      <c r="E111" s="20"/>
      <c r="F111" s="21">
        <v>69</v>
      </c>
      <c r="G111" s="55" t="s">
        <v>63</v>
      </c>
      <c r="H111" s="25" t="s">
        <v>2</v>
      </c>
      <c r="I111" s="23" t="s">
        <v>206</v>
      </c>
      <c r="J111" s="70"/>
      <c r="K111" s="83">
        <v>1508</v>
      </c>
      <c r="L111" s="83"/>
      <c r="M111" s="83">
        <v>950</v>
      </c>
      <c r="N111" s="83">
        <f t="shared" si="4"/>
        <v>2458</v>
      </c>
      <c r="O111" s="52"/>
      <c r="P111" s="52"/>
    </row>
    <row r="112" spans="1:16" ht="30" x14ac:dyDescent="0.25">
      <c r="A112" s="17">
        <v>43385</v>
      </c>
      <c r="B112" s="18">
        <v>0.4694444444444445</v>
      </c>
      <c r="C112" s="80" t="s">
        <v>146</v>
      </c>
      <c r="D112" s="19">
        <v>0.19400000000000001</v>
      </c>
      <c r="E112" s="20"/>
      <c r="F112" s="21">
        <v>55</v>
      </c>
      <c r="G112" s="55" t="s">
        <v>218</v>
      </c>
      <c r="H112" s="56" t="s">
        <v>0</v>
      </c>
      <c r="I112" s="23" t="s">
        <v>207</v>
      </c>
      <c r="J112" s="70"/>
      <c r="K112" s="83">
        <v>1347</v>
      </c>
      <c r="L112" s="83"/>
      <c r="M112" s="83">
        <v>1259</v>
      </c>
      <c r="N112" s="83">
        <f t="shared" si="4"/>
        <v>2606</v>
      </c>
      <c r="O112" s="52"/>
      <c r="P112" s="52"/>
    </row>
    <row r="113" spans="1:16" x14ac:dyDescent="0.25">
      <c r="A113" s="17">
        <v>43385</v>
      </c>
      <c r="B113" s="18">
        <v>0.79166666666666663</v>
      </c>
      <c r="C113" s="27" t="s">
        <v>1</v>
      </c>
      <c r="D113" s="19" t="s">
        <v>3</v>
      </c>
      <c r="E113" s="20"/>
      <c r="F113" s="21">
        <v>51</v>
      </c>
      <c r="G113" s="55" t="s">
        <v>63</v>
      </c>
      <c r="H113" s="25" t="s">
        <v>2</v>
      </c>
      <c r="I113" s="23" t="s">
        <v>208</v>
      </c>
      <c r="J113" s="70"/>
      <c r="K113" s="83">
        <v>1347</v>
      </c>
      <c r="L113" s="83"/>
      <c r="M113" s="83">
        <v>1259</v>
      </c>
      <c r="N113" s="83">
        <f t="shared" si="4"/>
        <v>2606</v>
      </c>
      <c r="O113" s="52"/>
      <c r="P113" s="52"/>
    </row>
    <row r="114" spans="1:16" x14ac:dyDescent="0.25">
      <c r="A114" s="17">
        <v>43389</v>
      </c>
      <c r="B114" s="18">
        <v>0.43333333333333335</v>
      </c>
      <c r="C114" s="80" t="s">
        <v>146</v>
      </c>
      <c r="D114" s="19">
        <v>0.19400000000000001</v>
      </c>
      <c r="E114" s="20"/>
      <c r="F114" s="21">
        <v>45</v>
      </c>
      <c r="G114" s="55" t="s">
        <v>215</v>
      </c>
      <c r="H114" s="56" t="s">
        <v>0</v>
      </c>
      <c r="I114" s="23" t="s">
        <v>209</v>
      </c>
      <c r="J114" s="70"/>
      <c r="K114" s="83">
        <v>1313</v>
      </c>
      <c r="L114" s="83"/>
      <c r="M114" s="83">
        <v>1273</v>
      </c>
      <c r="N114" s="83">
        <f t="shared" si="4"/>
        <v>2586</v>
      </c>
      <c r="O114" s="52"/>
      <c r="P114" s="52"/>
    </row>
    <row r="115" spans="1:16" x14ac:dyDescent="0.25">
      <c r="A115" s="17">
        <v>43395</v>
      </c>
      <c r="B115" s="18">
        <v>8.3333333333333329E-2</v>
      </c>
      <c r="C115" s="27" t="s">
        <v>1</v>
      </c>
      <c r="D115" s="19" t="s">
        <v>3</v>
      </c>
      <c r="E115" s="20"/>
      <c r="F115" s="21">
        <v>37</v>
      </c>
      <c r="G115" s="55" t="s">
        <v>63</v>
      </c>
      <c r="H115" s="25" t="s">
        <v>2</v>
      </c>
      <c r="I115" s="23" t="s">
        <v>210</v>
      </c>
      <c r="J115" s="70"/>
      <c r="K115" s="83">
        <v>1461</v>
      </c>
      <c r="L115" s="83"/>
      <c r="M115" s="83">
        <v>974</v>
      </c>
      <c r="N115" s="83">
        <f t="shared" si="4"/>
        <v>2435</v>
      </c>
      <c r="O115" s="52"/>
      <c r="P115" s="52"/>
    </row>
    <row r="116" spans="1:16" ht="30" x14ac:dyDescent="0.25">
      <c r="A116" s="17">
        <v>43397</v>
      </c>
      <c r="B116" s="18">
        <v>0.875</v>
      </c>
      <c r="C116" s="27" t="s">
        <v>1</v>
      </c>
      <c r="D116" s="19">
        <v>1.3480000000000001</v>
      </c>
      <c r="E116" s="20"/>
      <c r="F116" s="21">
        <v>40</v>
      </c>
      <c r="G116" s="55" t="s">
        <v>63</v>
      </c>
      <c r="H116" s="56" t="s">
        <v>0</v>
      </c>
      <c r="I116" s="23" t="s">
        <v>211</v>
      </c>
      <c r="J116" s="70"/>
      <c r="K116" s="83">
        <v>1376</v>
      </c>
      <c r="L116" s="83"/>
      <c r="M116" s="83">
        <v>1157</v>
      </c>
      <c r="N116" s="83">
        <f t="shared" si="4"/>
        <v>2533</v>
      </c>
      <c r="O116" s="52"/>
      <c r="P116" s="52"/>
    </row>
    <row r="117" spans="1:16" x14ac:dyDescent="0.25">
      <c r="A117" s="17">
        <v>43399</v>
      </c>
      <c r="B117" s="18">
        <v>0.37291666666666662</v>
      </c>
      <c r="C117" s="27" t="s">
        <v>1</v>
      </c>
      <c r="D117" s="3">
        <v>1.2969999999999999</v>
      </c>
      <c r="E117" s="20"/>
      <c r="F117" s="21">
        <v>37</v>
      </c>
      <c r="G117" s="55" t="s">
        <v>217</v>
      </c>
      <c r="H117" s="56" t="s">
        <v>0</v>
      </c>
      <c r="I117" s="23" t="s">
        <v>212</v>
      </c>
      <c r="J117" s="70"/>
      <c r="K117" s="83">
        <v>1365</v>
      </c>
      <c r="L117" s="83"/>
      <c r="M117" s="83">
        <v>1185</v>
      </c>
      <c r="N117" s="83">
        <f t="shared" si="4"/>
        <v>2550</v>
      </c>
      <c r="O117" s="52"/>
      <c r="P117" s="52"/>
    </row>
    <row r="118" spans="1:16" s="9" customFormat="1" x14ac:dyDescent="0.25">
      <c r="A118" s="17">
        <v>43407</v>
      </c>
      <c r="B118" s="18">
        <v>0.99652777777777779</v>
      </c>
      <c r="C118" s="27" t="s">
        <v>1</v>
      </c>
      <c r="D118" s="19" t="s">
        <v>3</v>
      </c>
      <c r="E118" s="20"/>
      <c r="F118" s="21">
        <v>43</v>
      </c>
      <c r="G118" s="55" t="s">
        <v>63</v>
      </c>
      <c r="H118" s="25" t="s">
        <v>2</v>
      </c>
      <c r="I118" s="23" t="s">
        <v>222</v>
      </c>
      <c r="J118" s="69"/>
      <c r="K118" s="70">
        <v>1458</v>
      </c>
      <c r="L118" s="71"/>
      <c r="M118" s="70">
        <v>1193</v>
      </c>
      <c r="N118" s="88">
        <f t="shared" si="4"/>
        <v>2651</v>
      </c>
      <c r="O118" s="72"/>
      <c r="P118" s="73"/>
    </row>
    <row r="119" spans="1:16" s="9" customFormat="1" x14ac:dyDescent="0.25">
      <c r="A119" s="17">
        <v>43408</v>
      </c>
      <c r="B119" s="18">
        <v>0.7715277777777777</v>
      </c>
      <c r="C119" s="27" t="s">
        <v>1</v>
      </c>
      <c r="D119" s="19" t="s">
        <v>3</v>
      </c>
      <c r="E119" s="20"/>
      <c r="F119" s="21">
        <v>47</v>
      </c>
      <c r="G119" s="55" t="s">
        <v>243</v>
      </c>
      <c r="H119" s="25" t="s">
        <v>2</v>
      </c>
      <c r="I119" s="23" t="s">
        <v>223</v>
      </c>
      <c r="J119" s="69"/>
      <c r="K119" s="70">
        <v>1623</v>
      </c>
      <c r="L119" s="71">
        <v>1070</v>
      </c>
      <c r="M119" s="70">
        <v>575</v>
      </c>
      <c r="N119" s="88">
        <f t="shared" si="4"/>
        <v>3268</v>
      </c>
      <c r="O119" s="72"/>
      <c r="P119" s="73"/>
    </row>
    <row r="120" spans="1:16" s="9" customFormat="1" ht="45" x14ac:dyDescent="0.25">
      <c r="A120" s="17">
        <v>43415</v>
      </c>
      <c r="B120" s="18">
        <v>0.66666666666666663</v>
      </c>
      <c r="C120" s="27" t="s">
        <v>1</v>
      </c>
      <c r="D120" s="19" t="s">
        <v>3</v>
      </c>
      <c r="E120" s="20"/>
      <c r="F120" s="21">
        <v>41</v>
      </c>
      <c r="G120" s="55" t="s">
        <v>244</v>
      </c>
      <c r="H120" s="25" t="s">
        <v>2</v>
      </c>
      <c r="I120" s="23" t="s">
        <v>224</v>
      </c>
      <c r="J120" s="69"/>
      <c r="K120" s="70">
        <v>1360</v>
      </c>
      <c r="L120" s="71"/>
      <c r="M120" s="70">
        <v>1145</v>
      </c>
      <c r="N120" s="88">
        <f t="shared" si="4"/>
        <v>2505</v>
      </c>
      <c r="O120" s="72"/>
      <c r="P120" s="73"/>
    </row>
    <row r="121" spans="1:16" s="9" customFormat="1" ht="30" x14ac:dyDescent="0.25">
      <c r="A121" s="17">
        <v>43417</v>
      </c>
      <c r="B121" s="18">
        <v>0.57916666666666672</v>
      </c>
      <c r="C121" s="27" t="s">
        <v>1</v>
      </c>
      <c r="D121" s="19">
        <v>1.3480000000000001</v>
      </c>
      <c r="E121" s="20"/>
      <c r="F121" s="21">
        <v>43</v>
      </c>
      <c r="G121" s="55" t="s">
        <v>245</v>
      </c>
      <c r="H121" s="56" t="s">
        <v>0</v>
      </c>
      <c r="I121" s="23" t="s">
        <v>225</v>
      </c>
      <c r="J121" s="69"/>
      <c r="K121" s="70">
        <v>1379</v>
      </c>
      <c r="L121" s="71"/>
      <c r="M121" s="70">
        <v>1029</v>
      </c>
      <c r="N121" s="88">
        <f t="shared" si="4"/>
        <v>2408</v>
      </c>
      <c r="O121" s="72"/>
      <c r="P121" s="73"/>
    </row>
    <row r="122" spans="1:16" s="9" customFormat="1" ht="30" x14ac:dyDescent="0.25">
      <c r="A122" s="17">
        <v>43422</v>
      </c>
      <c r="B122" s="18">
        <v>0.83333333333333337</v>
      </c>
      <c r="C122" s="27" t="s">
        <v>1</v>
      </c>
      <c r="D122" s="19" t="s">
        <v>3</v>
      </c>
      <c r="E122" s="20"/>
      <c r="F122" s="21">
        <v>35</v>
      </c>
      <c r="G122" s="55" t="s">
        <v>193</v>
      </c>
      <c r="H122" s="25" t="s">
        <v>2</v>
      </c>
      <c r="I122" s="23" t="s">
        <v>226</v>
      </c>
      <c r="J122" s="69"/>
      <c r="K122" s="70">
        <v>1442</v>
      </c>
      <c r="L122" s="71"/>
      <c r="M122" s="70">
        <v>1050</v>
      </c>
      <c r="N122" s="88">
        <f t="shared" si="4"/>
        <v>2492</v>
      </c>
      <c r="O122" s="72"/>
      <c r="P122" s="73"/>
    </row>
    <row r="123" spans="1:16" s="9" customFormat="1" x14ac:dyDescent="0.25">
      <c r="A123" s="17">
        <v>43423</v>
      </c>
      <c r="B123" s="18">
        <v>0.83333333333333337</v>
      </c>
      <c r="C123" s="27" t="s">
        <v>1</v>
      </c>
      <c r="D123" s="19" t="s">
        <v>3</v>
      </c>
      <c r="E123" s="20"/>
      <c r="F123" s="21">
        <v>41</v>
      </c>
      <c r="G123" s="55" t="s">
        <v>214</v>
      </c>
      <c r="H123" s="25" t="s">
        <v>2</v>
      </c>
      <c r="I123" s="23" t="s">
        <v>227</v>
      </c>
      <c r="J123" s="69"/>
      <c r="K123" s="70">
        <v>1494</v>
      </c>
      <c r="L123" s="71"/>
      <c r="M123" s="70">
        <v>932</v>
      </c>
      <c r="N123" s="88">
        <f t="shared" si="4"/>
        <v>2426</v>
      </c>
      <c r="O123" s="72">
        <v>43432</v>
      </c>
      <c r="P123" s="73">
        <v>43432</v>
      </c>
    </row>
    <row r="124" spans="1:16" s="9" customFormat="1" ht="45" x14ac:dyDescent="0.25">
      <c r="A124" s="17">
        <v>43424</v>
      </c>
      <c r="B124" s="18" t="s">
        <v>21</v>
      </c>
      <c r="C124" s="27" t="s">
        <v>1</v>
      </c>
      <c r="D124" s="19">
        <v>1.3480000000000001</v>
      </c>
      <c r="E124" s="20"/>
      <c r="F124" s="21"/>
      <c r="G124" s="55"/>
      <c r="H124" s="56" t="s">
        <v>0</v>
      </c>
      <c r="I124" s="23" t="s">
        <v>228</v>
      </c>
      <c r="J124" s="69"/>
      <c r="K124" s="70">
        <v>1446</v>
      </c>
      <c r="L124" s="71"/>
      <c r="M124" s="70">
        <v>1034</v>
      </c>
      <c r="N124" s="88">
        <f t="shared" si="4"/>
        <v>2480</v>
      </c>
      <c r="O124" s="72">
        <v>43432</v>
      </c>
      <c r="P124" s="73">
        <v>43432</v>
      </c>
    </row>
    <row r="125" spans="1:16" s="9" customFormat="1" x14ac:dyDescent="0.25">
      <c r="A125" s="17">
        <v>43424</v>
      </c>
      <c r="B125" s="18">
        <v>0.72916666666666663</v>
      </c>
      <c r="C125" s="27" t="s">
        <v>1</v>
      </c>
      <c r="D125" s="3">
        <v>1.2969999999999999</v>
      </c>
      <c r="E125" s="20"/>
      <c r="F125" s="21">
        <v>39</v>
      </c>
      <c r="G125" s="55" t="s">
        <v>189</v>
      </c>
      <c r="H125" s="56" t="s">
        <v>0</v>
      </c>
      <c r="I125" s="23" t="s">
        <v>229</v>
      </c>
      <c r="J125" s="69"/>
      <c r="K125" s="70">
        <v>1446</v>
      </c>
      <c r="L125" s="71"/>
      <c r="M125" s="70">
        <v>1034</v>
      </c>
      <c r="N125" s="88">
        <f t="shared" si="4"/>
        <v>2480</v>
      </c>
      <c r="O125" s="72">
        <v>43432</v>
      </c>
      <c r="P125" s="73">
        <v>43432</v>
      </c>
    </row>
    <row r="126" spans="1:16" s="9" customFormat="1" x14ac:dyDescent="0.25">
      <c r="A126" s="17">
        <v>43429</v>
      </c>
      <c r="B126" s="18">
        <v>0.625</v>
      </c>
      <c r="C126" s="27" t="s">
        <v>1</v>
      </c>
      <c r="D126" s="3">
        <v>1.2969999999999999</v>
      </c>
      <c r="E126" s="20"/>
      <c r="F126" s="21">
        <v>55</v>
      </c>
      <c r="G126" s="55" t="s">
        <v>214</v>
      </c>
      <c r="H126" s="56" t="s">
        <v>0</v>
      </c>
      <c r="I126" s="23" t="s">
        <v>230</v>
      </c>
      <c r="J126" s="69"/>
      <c r="K126" s="70">
        <v>11512</v>
      </c>
      <c r="L126" s="71"/>
      <c r="M126" s="70">
        <v>969</v>
      </c>
      <c r="N126" s="88">
        <f t="shared" si="4"/>
        <v>12481</v>
      </c>
      <c r="O126" s="72">
        <v>43432</v>
      </c>
      <c r="P126" s="73">
        <v>43432</v>
      </c>
    </row>
    <row r="127" spans="1:16" s="9" customFormat="1" x14ac:dyDescent="0.25">
      <c r="A127" s="17">
        <v>43429</v>
      </c>
      <c r="B127" s="18">
        <v>0.91388888888888886</v>
      </c>
      <c r="C127" s="27" t="s">
        <v>1</v>
      </c>
      <c r="D127" s="19" t="s">
        <v>3</v>
      </c>
      <c r="E127" s="20"/>
      <c r="F127" s="21">
        <v>44</v>
      </c>
      <c r="G127" s="55" t="s">
        <v>62</v>
      </c>
      <c r="H127" s="25" t="s">
        <v>2</v>
      </c>
      <c r="I127" s="23" t="s">
        <v>231</v>
      </c>
      <c r="J127" s="69"/>
      <c r="K127" s="70">
        <v>1512</v>
      </c>
      <c r="L127" s="71"/>
      <c r="M127" s="70">
        <v>969</v>
      </c>
      <c r="N127" s="88">
        <f t="shared" si="4"/>
        <v>2481</v>
      </c>
      <c r="O127" s="72">
        <v>43432</v>
      </c>
      <c r="P127" s="73">
        <v>43432</v>
      </c>
    </row>
    <row r="128" spans="1:16" s="9" customFormat="1" x14ac:dyDescent="0.25">
      <c r="A128" s="17">
        <v>43430</v>
      </c>
      <c r="B128" s="18">
        <v>0.66249999999999998</v>
      </c>
      <c r="C128" s="30" t="s">
        <v>20</v>
      </c>
      <c r="D128" s="19" t="s">
        <v>3</v>
      </c>
      <c r="E128" s="20"/>
      <c r="F128" s="21">
        <v>46</v>
      </c>
      <c r="G128" s="55" t="s">
        <v>162</v>
      </c>
      <c r="H128" s="25" t="s">
        <v>2</v>
      </c>
      <c r="I128" s="23" t="s">
        <v>232</v>
      </c>
      <c r="J128" s="69"/>
      <c r="K128" s="70">
        <v>1492</v>
      </c>
      <c r="L128" s="71"/>
      <c r="M128" s="70">
        <v>991</v>
      </c>
      <c r="N128" s="88">
        <f t="shared" si="4"/>
        <v>2483</v>
      </c>
      <c r="O128" s="72">
        <v>43432</v>
      </c>
      <c r="P128" s="73">
        <v>43432</v>
      </c>
    </row>
    <row r="129" spans="1:16" s="9" customFormat="1" x14ac:dyDescent="0.25">
      <c r="A129" s="17">
        <v>43431</v>
      </c>
      <c r="B129" s="18">
        <v>0.79166666666666663</v>
      </c>
      <c r="C129" s="27" t="s">
        <v>1</v>
      </c>
      <c r="D129" s="19" t="s">
        <v>3</v>
      </c>
      <c r="E129" s="20"/>
      <c r="F129" s="21">
        <v>33</v>
      </c>
      <c r="G129" s="55" t="s">
        <v>246</v>
      </c>
      <c r="H129" s="25" t="s">
        <v>2</v>
      </c>
      <c r="I129" s="23" t="s">
        <v>233</v>
      </c>
      <c r="J129" s="69"/>
      <c r="K129" s="70">
        <v>1499</v>
      </c>
      <c r="L129" s="71"/>
      <c r="M129" s="70">
        <v>927</v>
      </c>
      <c r="N129" s="88">
        <f t="shared" si="4"/>
        <v>2426</v>
      </c>
      <c r="O129" s="72">
        <v>43432</v>
      </c>
      <c r="P129" s="73">
        <v>43432</v>
      </c>
    </row>
    <row r="130" spans="1:16" s="9" customFormat="1" x14ac:dyDescent="0.25">
      <c r="A130" s="17">
        <v>43431</v>
      </c>
      <c r="B130" s="18">
        <v>0.87708333333333333</v>
      </c>
      <c r="C130" s="27" t="s">
        <v>1</v>
      </c>
      <c r="D130" s="3">
        <v>1.2969999999999999</v>
      </c>
      <c r="E130" s="20"/>
      <c r="F130" s="21">
        <v>33</v>
      </c>
      <c r="G130" s="55" t="s">
        <v>214</v>
      </c>
      <c r="H130" s="56" t="s">
        <v>0</v>
      </c>
      <c r="I130" s="23" t="s">
        <v>234</v>
      </c>
      <c r="J130" s="69"/>
      <c r="K130" s="70">
        <v>1499</v>
      </c>
      <c r="L130" s="71"/>
      <c r="M130" s="70">
        <v>927</v>
      </c>
      <c r="N130" s="88">
        <f t="shared" si="4"/>
        <v>2426</v>
      </c>
      <c r="O130" s="72">
        <v>43432</v>
      </c>
      <c r="P130" s="73">
        <v>43432</v>
      </c>
    </row>
    <row r="131" spans="1:16" s="9" customFormat="1" x14ac:dyDescent="0.25">
      <c r="A131" s="17">
        <v>43433</v>
      </c>
      <c r="B131" s="18">
        <v>0.9375</v>
      </c>
      <c r="C131" s="30" t="s">
        <v>20</v>
      </c>
      <c r="D131" s="19" t="s">
        <v>3</v>
      </c>
      <c r="E131" s="20"/>
      <c r="F131" s="21">
        <v>33</v>
      </c>
      <c r="G131" s="55" t="s">
        <v>189</v>
      </c>
      <c r="H131" s="25" t="s">
        <v>2</v>
      </c>
      <c r="I131" s="23" t="s">
        <v>235</v>
      </c>
      <c r="J131" s="69"/>
      <c r="K131" s="70">
        <v>1418</v>
      </c>
      <c r="L131" s="71">
        <v>1118</v>
      </c>
      <c r="M131" s="70"/>
      <c r="N131" s="88">
        <f t="shared" si="4"/>
        <v>2536</v>
      </c>
      <c r="O131" s="72">
        <v>43432</v>
      </c>
      <c r="P131" s="73">
        <v>43432</v>
      </c>
    </row>
    <row r="132" spans="1:16" s="9" customFormat="1" x14ac:dyDescent="0.25">
      <c r="A132" s="17">
        <v>43434</v>
      </c>
      <c r="B132" s="18">
        <v>0.8125</v>
      </c>
      <c r="C132" s="27" t="s">
        <v>1</v>
      </c>
      <c r="D132" s="19" t="s">
        <v>3</v>
      </c>
      <c r="E132" s="20"/>
      <c r="F132" s="21">
        <v>36</v>
      </c>
      <c r="G132" s="55" t="s">
        <v>190</v>
      </c>
      <c r="H132" s="25" t="s">
        <v>2</v>
      </c>
      <c r="I132" s="23" t="s">
        <v>236</v>
      </c>
      <c r="J132" s="69"/>
      <c r="K132" s="70">
        <v>1423</v>
      </c>
      <c r="L132" s="71">
        <v>1213</v>
      </c>
      <c r="M132" s="70"/>
      <c r="N132" s="88">
        <f t="shared" si="4"/>
        <v>2636</v>
      </c>
      <c r="O132" s="72"/>
      <c r="P132" s="73"/>
    </row>
    <row r="133" spans="1:16" s="9" customFormat="1" x14ac:dyDescent="0.25">
      <c r="A133" s="17">
        <v>43435</v>
      </c>
      <c r="B133" s="18">
        <v>0.72638888888888886</v>
      </c>
      <c r="C133" s="31" t="s">
        <v>21</v>
      </c>
      <c r="D133" s="19" t="s">
        <v>21</v>
      </c>
      <c r="E133" s="20"/>
      <c r="F133" s="21">
        <v>38</v>
      </c>
      <c r="G133" s="55" t="s">
        <v>247</v>
      </c>
      <c r="H133" s="25" t="s">
        <v>2</v>
      </c>
      <c r="I133" s="23" t="s">
        <v>237</v>
      </c>
      <c r="J133" s="69"/>
      <c r="K133" s="70">
        <v>1447</v>
      </c>
      <c r="L133" s="71">
        <v>1090</v>
      </c>
      <c r="M133" s="70"/>
      <c r="N133" s="88">
        <f t="shared" si="4"/>
        <v>2537</v>
      </c>
      <c r="O133" s="72">
        <v>43432</v>
      </c>
      <c r="P133" s="73">
        <v>43432</v>
      </c>
    </row>
    <row r="134" spans="1:16" s="9" customFormat="1" x14ac:dyDescent="0.25">
      <c r="A134" s="17">
        <v>43436</v>
      </c>
      <c r="B134" s="18">
        <v>0.87083333333333324</v>
      </c>
      <c r="C134" s="68" t="s">
        <v>141</v>
      </c>
      <c r="D134" s="3" t="s">
        <v>3</v>
      </c>
      <c r="E134" s="20"/>
      <c r="F134" s="21">
        <v>50</v>
      </c>
      <c r="G134" s="55" t="s">
        <v>63</v>
      </c>
      <c r="H134" s="25" t="s">
        <v>2</v>
      </c>
      <c r="I134" s="23" t="s">
        <v>239</v>
      </c>
      <c r="J134" s="69"/>
      <c r="K134" s="70">
        <v>1464</v>
      </c>
      <c r="L134" s="71">
        <v>1054</v>
      </c>
      <c r="M134" s="70"/>
      <c r="N134" s="88">
        <f t="shared" ref="N134:N178" si="5">SUM(J134:M134)</f>
        <v>2518</v>
      </c>
      <c r="O134" s="72">
        <v>43432</v>
      </c>
      <c r="P134" s="73">
        <v>43432</v>
      </c>
    </row>
    <row r="135" spans="1:16" s="9" customFormat="1" x14ac:dyDescent="0.25">
      <c r="A135" s="17">
        <v>43436</v>
      </c>
      <c r="B135" s="18">
        <v>0.83333333333333337</v>
      </c>
      <c r="C135" s="27" t="s">
        <v>1</v>
      </c>
      <c r="D135" s="19" t="s">
        <v>3</v>
      </c>
      <c r="E135" s="20"/>
      <c r="F135" s="21">
        <v>50</v>
      </c>
      <c r="G135" s="55" t="s">
        <v>63</v>
      </c>
      <c r="H135" s="25" t="s">
        <v>2</v>
      </c>
      <c r="I135" s="23" t="s">
        <v>238</v>
      </c>
      <c r="J135" s="69"/>
      <c r="K135" s="70">
        <v>1464</v>
      </c>
      <c r="L135" s="71">
        <v>1054</v>
      </c>
      <c r="M135" s="70"/>
      <c r="N135" s="88">
        <f t="shared" si="5"/>
        <v>2518</v>
      </c>
      <c r="O135" s="72"/>
      <c r="P135" s="73"/>
    </row>
    <row r="136" spans="1:16" s="9" customFormat="1" ht="30" x14ac:dyDescent="0.25">
      <c r="A136" s="17">
        <v>43437</v>
      </c>
      <c r="B136" s="18">
        <v>0.5</v>
      </c>
      <c r="C136" s="27" t="s">
        <v>1</v>
      </c>
      <c r="D136" s="3">
        <v>1.2969999999999999</v>
      </c>
      <c r="E136" s="20"/>
      <c r="F136" s="21">
        <v>49</v>
      </c>
      <c r="G136" s="55" t="s">
        <v>124</v>
      </c>
      <c r="H136" s="56" t="s">
        <v>0</v>
      </c>
      <c r="I136" s="23" t="s">
        <v>240</v>
      </c>
      <c r="J136" s="69"/>
      <c r="K136" s="70">
        <v>1493</v>
      </c>
      <c r="L136" s="71">
        <v>996</v>
      </c>
      <c r="M136" s="70"/>
      <c r="N136" s="88">
        <f t="shared" si="5"/>
        <v>2489</v>
      </c>
      <c r="O136" s="72"/>
      <c r="P136" s="73"/>
    </row>
    <row r="137" spans="1:16" s="9" customFormat="1" x14ac:dyDescent="0.25">
      <c r="A137" s="17">
        <v>43437</v>
      </c>
      <c r="B137" s="18">
        <v>0.83333333333333337</v>
      </c>
      <c r="C137" s="27" t="s">
        <v>1</v>
      </c>
      <c r="D137" s="19" t="s">
        <v>3</v>
      </c>
      <c r="E137" s="20"/>
      <c r="F137" s="21">
        <v>43</v>
      </c>
      <c r="G137" s="55" t="s">
        <v>248</v>
      </c>
      <c r="H137" s="25" t="s">
        <v>2</v>
      </c>
      <c r="I137" s="23" t="s">
        <v>241</v>
      </c>
      <c r="J137" s="69"/>
      <c r="K137" s="70">
        <v>1493</v>
      </c>
      <c r="L137" s="71">
        <v>996</v>
      </c>
      <c r="M137" s="70"/>
      <c r="N137" s="88">
        <f t="shared" si="5"/>
        <v>2489</v>
      </c>
      <c r="O137" s="72"/>
      <c r="P137" s="73"/>
    </row>
    <row r="138" spans="1:16" s="9" customFormat="1" ht="30" x14ac:dyDescent="0.25">
      <c r="A138" s="17">
        <v>43437</v>
      </c>
      <c r="B138" s="18">
        <v>0.85416666666666663</v>
      </c>
      <c r="C138" s="27" t="s">
        <v>1</v>
      </c>
      <c r="D138" s="19" t="s">
        <v>3</v>
      </c>
      <c r="E138" s="20"/>
      <c r="F138" s="21">
        <v>42</v>
      </c>
      <c r="G138" s="55" t="s">
        <v>248</v>
      </c>
      <c r="H138" s="25" t="s">
        <v>2</v>
      </c>
      <c r="I138" s="23" t="s">
        <v>242</v>
      </c>
      <c r="J138" s="69"/>
      <c r="K138" s="70">
        <v>1493</v>
      </c>
      <c r="L138" s="71">
        <v>996</v>
      </c>
      <c r="M138" s="70"/>
      <c r="N138" s="88">
        <f t="shared" si="5"/>
        <v>2489</v>
      </c>
      <c r="O138" s="72"/>
      <c r="P138" s="73"/>
    </row>
    <row r="139" spans="1:16" ht="45" x14ac:dyDescent="0.25">
      <c r="A139" s="17">
        <v>43439</v>
      </c>
      <c r="B139" s="18">
        <v>0.81388888888888899</v>
      </c>
      <c r="C139" s="31" t="s">
        <v>102</v>
      </c>
      <c r="D139" s="19" t="s">
        <v>21</v>
      </c>
      <c r="E139" s="20"/>
      <c r="F139" s="21">
        <v>30</v>
      </c>
      <c r="G139" s="55" t="s">
        <v>268</v>
      </c>
      <c r="H139" s="56" t="s">
        <v>21</v>
      </c>
      <c r="I139" s="23" t="s">
        <v>249</v>
      </c>
      <c r="J139" s="69"/>
      <c r="K139" s="70">
        <v>1490</v>
      </c>
      <c r="L139" s="71">
        <v>912</v>
      </c>
      <c r="M139" s="70">
        <v>355</v>
      </c>
      <c r="N139" s="88">
        <f t="shared" si="5"/>
        <v>2757</v>
      </c>
      <c r="O139" s="72">
        <v>43473</v>
      </c>
      <c r="P139" s="72">
        <v>43473</v>
      </c>
    </row>
    <row r="140" spans="1:16" x14ac:dyDescent="0.25">
      <c r="A140" s="17">
        <v>43444</v>
      </c>
      <c r="B140" s="18">
        <v>0.83333333333333337</v>
      </c>
      <c r="C140" s="27" t="s">
        <v>1</v>
      </c>
      <c r="D140" s="19" t="s">
        <v>3</v>
      </c>
      <c r="E140" s="20"/>
      <c r="F140" s="21">
        <v>30</v>
      </c>
      <c r="G140" s="55" t="s">
        <v>269</v>
      </c>
      <c r="H140" s="25" t="s">
        <v>2</v>
      </c>
      <c r="I140" s="23" t="s">
        <v>250</v>
      </c>
      <c r="J140" s="69"/>
      <c r="K140" s="70">
        <v>1411</v>
      </c>
      <c r="L140" s="71"/>
      <c r="M140" s="70">
        <v>805</v>
      </c>
      <c r="N140" s="88">
        <f t="shared" si="5"/>
        <v>2216</v>
      </c>
      <c r="O140" s="72">
        <v>43473</v>
      </c>
      <c r="P140" s="72">
        <v>43473</v>
      </c>
    </row>
    <row r="141" spans="1:16" x14ac:dyDescent="0.25">
      <c r="A141" s="17">
        <v>43445</v>
      </c>
      <c r="B141" s="18">
        <v>0.83333333333333337</v>
      </c>
      <c r="C141" s="27" t="s">
        <v>1</v>
      </c>
      <c r="D141" s="19" t="s">
        <v>3</v>
      </c>
      <c r="E141" s="20"/>
      <c r="F141" s="21">
        <v>29</v>
      </c>
      <c r="G141" s="55" t="s">
        <v>270</v>
      </c>
      <c r="H141" s="25" t="s">
        <v>2</v>
      </c>
      <c r="I141" s="23" t="s">
        <v>250</v>
      </c>
      <c r="J141" s="69"/>
      <c r="K141" s="70">
        <v>1368</v>
      </c>
      <c r="L141" s="71"/>
      <c r="M141" s="70">
        <v>832</v>
      </c>
      <c r="N141" s="88">
        <f t="shared" si="5"/>
        <v>2200</v>
      </c>
      <c r="O141" s="72">
        <v>43473</v>
      </c>
      <c r="P141" s="72">
        <v>43473</v>
      </c>
    </row>
    <row r="142" spans="1:16" x14ac:dyDescent="0.25">
      <c r="A142" s="17">
        <v>43446</v>
      </c>
      <c r="B142" s="18">
        <v>0.83333333333333337</v>
      </c>
      <c r="C142" s="27" t="s">
        <v>1</v>
      </c>
      <c r="D142" s="19" t="s">
        <v>3</v>
      </c>
      <c r="E142" s="20"/>
      <c r="F142" s="21">
        <v>31</v>
      </c>
      <c r="G142" s="55" t="s">
        <v>271</v>
      </c>
      <c r="H142" s="25" t="s">
        <v>2</v>
      </c>
      <c r="I142" s="23" t="s">
        <v>250</v>
      </c>
      <c r="J142" s="69"/>
      <c r="K142" s="70">
        <v>1427</v>
      </c>
      <c r="L142" s="71">
        <v>1003</v>
      </c>
      <c r="M142" s="70">
        <v>742</v>
      </c>
      <c r="N142" s="88">
        <f t="shared" si="5"/>
        <v>3172</v>
      </c>
      <c r="O142" s="72">
        <v>43473</v>
      </c>
      <c r="P142" s="72">
        <v>43473</v>
      </c>
    </row>
    <row r="143" spans="1:16" ht="30" x14ac:dyDescent="0.25">
      <c r="A143" s="17">
        <v>43448</v>
      </c>
      <c r="B143" s="18">
        <v>0.55555555555555558</v>
      </c>
      <c r="C143" s="30" t="s">
        <v>20</v>
      </c>
      <c r="D143" s="19" t="s">
        <v>3</v>
      </c>
      <c r="E143" s="20"/>
      <c r="F143" s="21">
        <v>43</v>
      </c>
      <c r="G143" s="55" t="s">
        <v>272</v>
      </c>
      <c r="H143" s="25" t="s">
        <v>2</v>
      </c>
      <c r="I143" s="23" t="s">
        <v>251</v>
      </c>
      <c r="J143" s="69"/>
      <c r="K143" s="70">
        <v>1437</v>
      </c>
      <c r="L143" s="71"/>
      <c r="M143" s="70">
        <v>903</v>
      </c>
      <c r="N143" s="88">
        <f t="shared" si="5"/>
        <v>2340</v>
      </c>
      <c r="O143" s="72">
        <v>43473</v>
      </c>
      <c r="P143" s="72">
        <v>43473</v>
      </c>
    </row>
    <row r="144" spans="1:16" x14ac:dyDescent="0.25">
      <c r="A144" s="17">
        <v>43452</v>
      </c>
      <c r="B144" s="18">
        <v>0.86111111111111116</v>
      </c>
      <c r="C144" s="74" t="s">
        <v>252</v>
      </c>
      <c r="D144" s="19" t="s">
        <v>3</v>
      </c>
      <c r="E144" s="20"/>
      <c r="F144" s="21">
        <v>27</v>
      </c>
      <c r="G144" s="55" t="s">
        <v>273</v>
      </c>
      <c r="H144" s="25" t="s">
        <v>2</v>
      </c>
      <c r="I144" s="23" t="s">
        <v>253</v>
      </c>
      <c r="J144" s="69"/>
      <c r="K144" s="70">
        <v>1447</v>
      </c>
      <c r="L144" s="71"/>
      <c r="M144" s="70">
        <v>868</v>
      </c>
      <c r="N144" s="88">
        <f t="shared" si="5"/>
        <v>2315</v>
      </c>
      <c r="O144" s="72">
        <v>43473</v>
      </c>
      <c r="P144" s="72">
        <v>43473</v>
      </c>
    </row>
    <row r="145" spans="1:16" ht="30" x14ac:dyDescent="0.25">
      <c r="A145" s="17">
        <v>43454</v>
      </c>
      <c r="B145" s="18">
        <v>0.59027777777777779</v>
      </c>
      <c r="C145" s="30" t="s">
        <v>20</v>
      </c>
      <c r="D145" s="19" t="s">
        <v>3</v>
      </c>
      <c r="E145" s="20"/>
      <c r="F145" s="21">
        <v>36</v>
      </c>
      <c r="G145" s="55" t="s">
        <v>274</v>
      </c>
      <c r="H145" s="25" t="s">
        <v>2</v>
      </c>
      <c r="I145" s="23" t="s">
        <v>254</v>
      </c>
      <c r="J145" s="69"/>
      <c r="K145" s="70">
        <v>1452</v>
      </c>
      <c r="L145" s="71"/>
      <c r="M145" s="70">
        <v>867</v>
      </c>
      <c r="N145" s="88">
        <f t="shared" si="5"/>
        <v>2319</v>
      </c>
      <c r="O145" s="72">
        <v>43473</v>
      </c>
      <c r="P145" s="72">
        <v>43473</v>
      </c>
    </row>
    <row r="146" spans="1:16" ht="30" x14ac:dyDescent="0.25">
      <c r="A146" s="17">
        <v>43455</v>
      </c>
      <c r="B146" s="18" t="s">
        <v>21</v>
      </c>
      <c r="C146" s="27" t="s">
        <v>1</v>
      </c>
      <c r="D146" s="19">
        <v>1.3480000000000001</v>
      </c>
      <c r="E146" s="20"/>
      <c r="F146" s="89" t="s">
        <v>275</v>
      </c>
      <c r="G146" s="55" t="s">
        <v>275</v>
      </c>
      <c r="H146" s="56" t="s">
        <v>0</v>
      </c>
      <c r="I146" s="23" t="s">
        <v>255</v>
      </c>
      <c r="J146" s="69"/>
      <c r="K146" s="70">
        <v>1474</v>
      </c>
      <c r="L146" s="71"/>
      <c r="M146" s="70">
        <v>814</v>
      </c>
      <c r="N146" s="88">
        <f t="shared" si="5"/>
        <v>2288</v>
      </c>
      <c r="O146" s="72">
        <v>43473</v>
      </c>
      <c r="P146" s="72">
        <v>43473</v>
      </c>
    </row>
    <row r="147" spans="1:16" ht="30" x14ac:dyDescent="0.25">
      <c r="A147" s="17">
        <v>43456</v>
      </c>
      <c r="B147" s="18" t="s">
        <v>21</v>
      </c>
      <c r="C147" s="27" t="s">
        <v>1</v>
      </c>
      <c r="D147" s="19">
        <v>1.3480000000000001</v>
      </c>
      <c r="E147" s="20"/>
      <c r="F147" s="89" t="s">
        <v>275</v>
      </c>
      <c r="G147" s="55" t="s">
        <v>275</v>
      </c>
      <c r="H147" s="56" t="s">
        <v>0</v>
      </c>
      <c r="I147" s="23" t="s">
        <v>255</v>
      </c>
      <c r="J147" s="69"/>
      <c r="K147" s="70">
        <v>1424</v>
      </c>
      <c r="L147" s="71"/>
      <c r="M147" s="70">
        <v>889</v>
      </c>
      <c r="N147" s="88">
        <f t="shared" si="5"/>
        <v>2313</v>
      </c>
      <c r="O147" s="72">
        <v>43473</v>
      </c>
      <c r="P147" s="72">
        <v>43473</v>
      </c>
    </row>
    <row r="148" spans="1:16" ht="30" x14ac:dyDescent="0.25">
      <c r="A148" s="17">
        <v>43457</v>
      </c>
      <c r="B148" s="18" t="s">
        <v>21</v>
      </c>
      <c r="C148" s="27" t="s">
        <v>1</v>
      </c>
      <c r="D148" s="19">
        <v>1.3480000000000001</v>
      </c>
      <c r="E148" s="20"/>
      <c r="F148" s="89" t="s">
        <v>275</v>
      </c>
      <c r="G148" s="55" t="s">
        <v>275</v>
      </c>
      <c r="H148" s="56" t="s">
        <v>0</v>
      </c>
      <c r="I148" s="23" t="s">
        <v>255</v>
      </c>
      <c r="J148" s="69"/>
      <c r="K148" s="70">
        <v>1433</v>
      </c>
      <c r="L148" s="71"/>
      <c r="M148" s="70">
        <v>913</v>
      </c>
      <c r="N148" s="88">
        <f t="shared" si="5"/>
        <v>2346</v>
      </c>
      <c r="O148" s="72">
        <v>43473</v>
      </c>
      <c r="P148" s="72">
        <v>43473</v>
      </c>
    </row>
    <row r="149" spans="1:16" ht="30" x14ac:dyDescent="0.25">
      <c r="A149" s="17">
        <v>43458</v>
      </c>
      <c r="B149" s="18" t="s">
        <v>21</v>
      </c>
      <c r="C149" s="27" t="s">
        <v>1</v>
      </c>
      <c r="D149" s="19">
        <v>1.3480000000000001</v>
      </c>
      <c r="E149" s="20"/>
      <c r="F149" s="89" t="s">
        <v>275</v>
      </c>
      <c r="G149" s="55" t="s">
        <v>275</v>
      </c>
      <c r="H149" s="56" t="s">
        <v>0</v>
      </c>
      <c r="I149" s="23" t="s">
        <v>255</v>
      </c>
      <c r="J149" s="69"/>
      <c r="K149" s="70">
        <v>1432</v>
      </c>
      <c r="L149" s="71"/>
      <c r="M149" s="70">
        <v>900</v>
      </c>
      <c r="N149" s="88">
        <f t="shared" si="5"/>
        <v>2332</v>
      </c>
      <c r="O149" s="72">
        <v>43473</v>
      </c>
      <c r="P149" s="72">
        <v>43473</v>
      </c>
    </row>
    <row r="150" spans="1:16" ht="30" x14ac:dyDescent="0.25">
      <c r="A150" s="17">
        <v>43460</v>
      </c>
      <c r="B150" s="18">
        <v>0.35416666666666669</v>
      </c>
      <c r="C150" s="27" t="s">
        <v>1</v>
      </c>
      <c r="D150" s="19" t="s">
        <v>3</v>
      </c>
      <c r="E150" s="20"/>
      <c r="F150" s="21">
        <v>31</v>
      </c>
      <c r="G150" s="55" t="s">
        <v>277</v>
      </c>
      <c r="H150" s="25" t="s">
        <v>2</v>
      </c>
      <c r="I150" s="23" t="s">
        <v>256</v>
      </c>
      <c r="J150" s="69"/>
      <c r="K150" s="70">
        <v>1441</v>
      </c>
      <c r="L150" s="71"/>
      <c r="M150" s="70">
        <v>916</v>
      </c>
      <c r="N150" s="88">
        <f t="shared" si="5"/>
        <v>2357</v>
      </c>
      <c r="O150" s="72">
        <v>43473</v>
      </c>
      <c r="P150" s="72">
        <v>43473</v>
      </c>
    </row>
    <row r="151" spans="1:16" ht="30" x14ac:dyDescent="0.25">
      <c r="A151" s="17">
        <v>43462</v>
      </c>
      <c r="B151" s="18">
        <v>0.52430555555555558</v>
      </c>
      <c r="C151" s="30" t="s">
        <v>20</v>
      </c>
      <c r="D151" s="19" t="s">
        <v>3</v>
      </c>
      <c r="E151" s="20"/>
      <c r="F151" s="21">
        <v>52</v>
      </c>
      <c r="G151" s="55" t="s">
        <v>278</v>
      </c>
      <c r="H151" s="25" t="s">
        <v>2</v>
      </c>
      <c r="I151" s="23" t="s">
        <v>258</v>
      </c>
      <c r="J151" s="69"/>
      <c r="K151" s="70">
        <v>1500</v>
      </c>
      <c r="L151" s="71"/>
      <c r="M151" s="70">
        <v>846</v>
      </c>
      <c r="N151" s="88">
        <f t="shared" si="5"/>
        <v>2346</v>
      </c>
      <c r="O151" s="72">
        <v>43473</v>
      </c>
      <c r="P151" s="72">
        <v>43473</v>
      </c>
    </row>
    <row r="152" spans="1:16" x14ac:dyDescent="0.25">
      <c r="A152" s="17">
        <v>43462</v>
      </c>
      <c r="B152" s="18">
        <v>0.67499999999999993</v>
      </c>
      <c r="C152" s="30" t="s">
        <v>20</v>
      </c>
      <c r="D152" s="19" t="s">
        <v>3</v>
      </c>
      <c r="E152" s="20"/>
      <c r="F152" s="21">
        <v>50</v>
      </c>
      <c r="G152" s="55" t="s">
        <v>69</v>
      </c>
      <c r="H152" s="25" t="s">
        <v>2</v>
      </c>
      <c r="I152" s="23" t="s">
        <v>260</v>
      </c>
      <c r="J152" s="69"/>
      <c r="K152" s="70">
        <v>1500</v>
      </c>
      <c r="L152" s="71"/>
      <c r="M152" s="70">
        <v>846</v>
      </c>
      <c r="N152" s="88">
        <f t="shared" si="5"/>
        <v>2346</v>
      </c>
      <c r="O152" s="72">
        <v>43473</v>
      </c>
      <c r="P152" s="72">
        <v>43473</v>
      </c>
    </row>
    <row r="153" spans="1:16" ht="30" x14ac:dyDescent="0.25">
      <c r="A153" s="17">
        <v>43462</v>
      </c>
      <c r="B153" s="18" t="s">
        <v>21</v>
      </c>
      <c r="C153" s="27" t="s">
        <v>1</v>
      </c>
      <c r="D153" s="19">
        <v>1.3480000000000001</v>
      </c>
      <c r="E153" s="20"/>
      <c r="F153" s="89" t="s">
        <v>276</v>
      </c>
      <c r="G153" s="55" t="s">
        <v>275</v>
      </c>
      <c r="H153" s="56" t="s">
        <v>0</v>
      </c>
      <c r="I153" s="23" t="s">
        <v>257</v>
      </c>
      <c r="J153" s="69"/>
      <c r="K153" s="70">
        <v>1500</v>
      </c>
      <c r="L153" s="71"/>
      <c r="M153" s="70">
        <v>846</v>
      </c>
      <c r="N153" s="88">
        <f t="shared" si="5"/>
        <v>2346</v>
      </c>
      <c r="O153" s="72">
        <v>43473</v>
      </c>
      <c r="P153" s="72">
        <v>43473</v>
      </c>
    </row>
    <row r="154" spans="1:16" ht="30" x14ac:dyDescent="0.25">
      <c r="A154" s="17">
        <v>43462</v>
      </c>
      <c r="B154" s="18">
        <v>0.85416666666666663</v>
      </c>
      <c r="C154" s="27" t="s">
        <v>1</v>
      </c>
      <c r="D154" s="19" t="s">
        <v>3</v>
      </c>
      <c r="E154" s="20"/>
      <c r="F154" s="21">
        <v>50</v>
      </c>
      <c r="G154" s="55" t="s">
        <v>281</v>
      </c>
      <c r="H154" s="25" t="s">
        <v>2</v>
      </c>
      <c r="I154" s="23" t="s">
        <v>262</v>
      </c>
      <c r="J154" s="69"/>
      <c r="K154" s="70">
        <v>1500</v>
      </c>
      <c r="L154" s="71"/>
      <c r="M154" s="70">
        <v>846</v>
      </c>
      <c r="N154" s="88">
        <f t="shared" si="5"/>
        <v>2346</v>
      </c>
      <c r="O154" s="72">
        <v>43473</v>
      </c>
      <c r="P154" s="72">
        <v>43473</v>
      </c>
    </row>
    <row r="155" spans="1:16" x14ac:dyDescent="0.25">
      <c r="A155" s="17">
        <v>43462</v>
      </c>
      <c r="B155" s="18">
        <v>0.60416666666666663</v>
      </c>
      <c r="C155" s="66" t="s">
        <v>117</v>
      </c>
      <c r="D155" s="19"/>
      <c r="E155" s="20"/>
      <c r="F155" s="21">
        <v>49</v>
      </c>
      <c r="G155" s="55" t="s">
        <v>279</v>
      </c>
      <c r="H155" s="56" t="s">
        <v>0</v>
      </c>
      <c r="I155" s="23" t="s">
        <v>259</v>
      </c>
      <c r="J155" s="69"/>
      <c r="K155" s="70">
        <v>1500</v>
      </c>
      <c r="L155" s="71"/>
      <c r="M155" s="70">
        <v>846</v>
      </c>
      <c r="N155" s="88">
        <f t="shared" si="5"/>
        <v>2346</v>
      </c>
      <c r="O155" s="72">
        <v>43473</v>
      </c>
      <c r="P155" s="72">
        <v>43473</v>
      </c>
    </row>
    <row r="156" spans="1:16" x14ac:dyDescent="0.25">
      <c r="A156" s="17">
        <v>43462</v>
      </c>
      <c r="B156" s="18">
        <v>0.69097222222222221</v>
      </c>
      <c r="C156" s="66" t="s">
        <v>117</v>
      </c>
      <c r="D156" s="19" t="s">
        <v>3</v>
      </c>
      <c r="E156" s="20"/>
      <c r="F156" s="21">
        <v>50</v>
      </c>
      <c r="G156" s="55" t="s">
        <v>280</v>
      </c>
      <c r="H156" s="25" t="s">
        <v>2</v>
      </c>
      <c r="I156" s="23" t="s">
        <v>261</v>
      </c>
      <c r="J156" s="69"/>
      <c r="K156" s="70">
        <v>1500</v>
      </c>
      <c r="L156" s="71"/>
      <c r="M156" s="70">
        <v>846</v>
      </c>
      <c r="N156" s="88">
        <f t="shared" si="5"/>
        <v>2346</v>
      </c>
      <c r="O156" s="72">
        <v>43473</v>
      </c>
      <c r="P156" s="72">
        <v>43473</v>
      </c>
    </row>
    <row r="157" spans="1:16" ht="30" x14ac:dyDescent="0.25">
      <c r="A157" s="17">
        <v>43463</v>
      </c>
      <c r="B157" s="18" t="s">
        <v>21</v>
      </c>
      <c r="C157" s="27" t="s">
        <v>1</v>
      </c>
      <c r="D157" s="19">
        <v>1.3480000000000001</v>
      </c>
      <c r="E157" s="20"/>
      <c r="F157" s="89" t="s">
        <v>282</v>
      </c>
      <c r="G157" s="55" t="s">
        <v>275</v>
      </c>
      <c r="H157" s="56" t="s">
        <v>0</v>
      </c>
      <c r="I157" s="23" t="s">
        <v>257</v>
      </c>
      <c r="J157" s="69"/>
      <c r="K157" s="70">
        <v>1466</v>
      </c>
      <c r="L157" s="71"/>
      <c r="M157" s="70">
        <v>870</v>
      </c>
      <c r="N157" s="88">
        <f t="shared" si="5"/>
        <v>2336</v>
      </c>
      <c r="O157" s="72">
        <v>43473</v>
      </c>
      <c r="P157" s="72">
        <v>43473</v>
      </c>
    </row>
    <row r="158" spans="1:16" ht="60" x14ac:dyDescent="0.25">
      <c r="A158" s="17">
        <v>43466</v>
      </c>
      <c r="B158" s="18">
        <v>0.56180555555555556</v>
      </c>
      <c r="C158" s="27" t="s">
        <v>1</v>
      </c>
      <c r="D158" s="19">
        <v>1.3480000000000001</v>
      </c>
      <c r="E158" s="20"/>
      <c r="F158" s="21">
        <v>51</v>
      </c>
      <c r="G158" s="55" t="s">
        <v>283</v>
      </c>
      <c r="H158" s="56" t="s">
        <v>0</v>
      </c>
      <c r="I158" s="23" t="s">
        <v>263</v>
      </c>
      <c r="J158" s="69"/>
      <c r="K158" s="70">
        <v>1459</v>
      </c>
      <c r="L158" s="71"/>
      <c r="M158" s="70">
        <v>847</v>
      </c>
      <c r="N158" s="88">
        <f t="shared" si="5"/>
        <v>2306</v>
      </c>
      <c r="O158" s="72">
        <v>43473</v>
      </c>
      <c r="P158" s="72">
        <v>43473</v>
      </c>
    </row>
    <row r="159" spans="1:16" ht="30" x14ac:dyDescent="0.25">
      <c r="A159" s="17">
        <v>43468</v>
      </c>
      <c r="B159" s="18">
        <v>0.7993055555555556</v>
      </c>
      <c r="C159" s="31" t="s">
        <v>21</v>
      </c>
      <c r="D159" s="19" t="s">
        <v>3</v>
      </c>
      <c r="E159" s="20"/>
      <c r="F159" s="89" t="s">
        <v>282</v>
      </c>
      <c r="G159" s="55" t="s">
        <v>275</v>
      </c>
      <c r="H159" s="25" t="s">
        <v>2</v>
      </c>
      <c r="I159" s="23" t="s">
        <v>264</v>
      </c>
      <c r="J159" s="69"/>
      <c r="K159" s="70">
        <v>1478</v>
      </c>
      <c r="L159" s="71"/>
      <c r="M159" s="70">
        <v>825</v>
      </c>
      <c r="N159" s="88">
        <f t="shared" si="5"/>
        <v>2303</v>
      </c>
      <c r="O159" s="72">
        <v>43473</v>
      </c>
      <c r="P159" s="72">
        <v>43473</v>
      </c>
    </row>
    <row r="160" spans="1:16" x14ac:dyDescent="0.25">
      <c r="A160" s="17">
        <v>43469</v>
      </c>
      <c r="B160" s="18">
        <v>0.73055555555555562</v>
      </c>
      <c r="C160" s="74" t="s">
        <v>252</v>
      </c>
      <c r="D160" s="19" t="s">
        <v>3</v>
      </c>
      <c r="E160" s="20"/>
      <c r="F160" s="21">
        <v>40</v>
      </c>
      <c r="G160" s="55" t="s">
        <v>285</v>
      </c>
      <c r="H160" s="25" t="s">
        <v>2</v>
      </c>
      <c r="I160" s="23" t="s">
        <v>266</v>
      </c>
      <c r="J160" s="69"/>
      <c r="K160" s="70">
        <v>1442</v>
      </c>
      <c r="L160" s="71" t="s">
        <v>74</v>
      </c>
      <c r="M160" s="70">
        <v>838</v>
      </c>
      <c r="N160" s="88">
        <f t="shared" si="5"/>
        <v>2280</v>
      </c>
      <c r="O160" s="72">
        <v>43473</v>
      </c>
      <c r="P160" s="72">
        <v>43473</v>
      </c>
    </row>
    <row r="161" spans="1:16" x14ac:dyDescent="0.25">
      <c r="A161" s="17">
        <v>43469</v>
      </c>
      <c r="B161" s="18">
        <v>0.58402777777777781</v>
      </c>
      <c r="C161" s="30" t="s">
        <v>20</v>
      </c>
      <c r="D161" s="3">
        <v>1.744</v>
      </c>
      <c r="E161" s="20"/>
      <c r="F161" s="21">
        <v>42</v>
      </c>
      <c r="G161" s="55" t="s">
        <v>284</v>
      </c>
      <c r="H161" s="56" t="s">
        <v>0</v>
      </c>
      <c r="I161" s="23" t="s">
        <v>265</v>
      </c>
      <c r="J161" s="69"/>
      <c r="K161" s="70">
        <v>1442</v>
      </c>
      <c r="L161" s="71" t="s">
        <v>74</v>
      </c>
      <c r="M161" s="70">
        <v>838</v>
      </c>
      <c r="N161" s="88">
        <f t="shared" si="5"/>
        <v>2280</v>
      </c>
      <c r="O161" s="72">
        <v>43473</v>
      </c>
      <c r="P161" s="72">
        <v>43473</v>
      </c>
    </row>
    <row r="162" spans="1:16" x14ac:dyDescent="0.25">
      <c r="A162" s="17">
        <v>43474</v>
      </c>
      <c r="B162" s="18">
        <v>0.6958333333333333</v>
      </c>
      <c r="C162" s="66" t="s">
        <v>117</v>
      </c>
      <c r="D162" s="19"/>
      <c r="E162" s="20"/>
      <c r="F162" s="21">
        <v>36</v>
      </c>
      <c r="G162" s="55" t="s">
        <v>286</v>
      </c>
      <c r="H162" s="56" t="s">
        <v>0</v>
      </c>
      <c r="I162" s="23" t="s">
        <v>267</v>
      </c>
      <c r="J162" s="69"/>
      <c r="K162" s="70">
        <v>1444</v>
      </c>
      <c r="L162" s="71"/>
      <c r="M162" s="70">
        <v>853</v>
      </c>
      <c r="N162" s="88">
        <f t="shared" si="5"/>
        <v>2297</v>
      </c>
      <c r="O162" s="72"/>
      <c r="P162" s="72"/>
    </row>
    <row r="163" spans="1:16" ht="45" x14ac:dyDescent="0.25">
      <c r="A163" s="17">
        <v>43477</v>
      </c>
      <c r="B163" s="18">
        <v>0.95763888888888893</v>
      </c>
      <c r="C163" s="27" t="s">
        <v>1</v>
      </c>
      <c r="D163" s="3" t="s">
        <v>3</v>
      </c>
      <c r="E163" s="20"/>
      <c r="F163" s="21">
        <v>27</v>
      </c>
      <c r="G163" s="55" t="s">
        <v>306</v>
      </c>
      <c r="H163" s="25" t="s">
        <v>2</v>
      </c>
      <c r="I163" s="23" t="s">
        <v>290</v>
      </c>
      <c r="J163" s="69"/>
      <c r="K163" s="70">
        <v>1325</v>
      </c>
      <c r="L163" s="71"/>
      <c r="M163" s="70">
        <v>870</v>
      </c>
      <c r="N163" s="88">
        <f t="shared" si="5"/>
        <v>2195</v>
      </c>
      <c r="O163" s="72"/>
      <c r="P163" s="73"/>
    </row>
    <row r="164" spans="1:16" ht="45" x14ac:dyDescent="0.25">
      <c r="A164" s="17">
        <v>43479</v>
      </c>
      <c r="B164" s="18">
        <v>0.75</v>
      </c>
      <c r="C164" s="27" t="s">
        <v>1</v>
      </c>
      <c r="D164" s="3" t="s">
        <v>3</v>
      </c>
      <c r="E164" s="20"/>
      <c r="F164" s="21">
        <v>25</v>
      </c>
      <c r="G164" s="55" t="s">
        <v>64</v>
      </c>
      <c r="H164" s="25" t="s">
        <v>2</v>
      </c>
      <c r="I164" s="23" t="s">
        <v>291</v>
      </c>
      <c r="J164" s="69"/>
      <c r="K164" s="70">
        <v>1352</v>
      </c>
      <c r="L164" s="71"/>
      <c r="M164" s="70">
        <v>839</v>
      </c>
      <c r="N164" s="88">
        <f t="shared" si="5"/>
        <v>2191</v>
      </c>
      <c r="O164" s="72"/>
      <c r="P164" s="73"/>
    </row>
    <row r="165" spans="1:16" ht="30" x14ac:dyDescent="0.25">
      <c r="A165" s="17">
        <v>43479</v>
      </c>
      <c r="B165" s="18">
        <v>0.76111111111111107</v>
      </c>
      <c r="C165" s="27" t="s">
        <v>1</v>
      </c>
      <c r="D165" s="3" t="s">
        <v>3</v>
      </c>
      <c r="E165" s="20"/>
      <c r="F165" s="21">
        <v>25</v>
      </c>
      <c r="G165" s="55" t="s">
        <v>64</v>
      </c>
      <c r="H165" s="25" t="s">
        <v>2</v>
      </c>
      <c r="I165" s="23" t="s">
        <v>292</v>
      </c>
      <c r="J165" s="69"/>
      <c r="K165" s="70">
        <v>1352</v>
      </c>
      <c r="L165" s="71"/>
      <c r="M165" s="70">
        <v>839</v>
      </c>
      <c r="N165" s="88">
        <f t="shared" si="5"/>
        <v>2191</v>
      </c>
      <c r="O165" s="72"/>
      <c r="P165" s="73"/>
    </row>
    <row r="166" spans="1:16" ht="30" x14ac:dyDescent="0.25">
      <c r="A166" s="17">
        <v>43483</v>
      </c>
      <c r="B166" s="18">
        <v>0.59097222222222223</v>
      </c>
      <c r="C166" s="27" t="s">
        <v>1</v>
      </c>
      <c r="D166" s="3" t="s">
        <v>3</v>
      </c>
      <c r="E166" s="20"/>
      <c r="F166" s="21">
        <v>31</v>
      </c>
      <c r="G166" s="55" t="s">
        <v>307</v>
      </c>
      <c r="H166" s="25" t="s">
        <v>2</v>
      </c>
      <c r="I166" s="23" t="s">
        <v>293</v>
      </c>
      <c r="J166" s="69"/>
      <c r="K166" s="70">
        <v>1399</v>
      </c>
      <c r="L166" s="71"/>
      <c r="M166" s="70">
        <v>902</v>
      </c>
      <c r="N166" s="88">
        <f t="shared" si="5"/>
        <v>2301</v>
      </c>
      <c r="O166" s="72"/>
      <c r="P166" s="73"/>
    </row>
    <row r="167" spans="1:16" ht="30" x14ac:dyDescent="0.25">
      <c r="A167" s="17">
        <v>43485</v>
      </c>
      <c r="B167" s="18">
        <v>0.5</v>
      </c>
      <c r="C167" s="27" t="s">
        <v>1</v>
      </c>
      <c r="D167" s="3">
        <v>1.2969999999999999</v>
      </c>
      <c r="E167" s="20"/>
      <c r="F167" s="21">
        <v>31</v>
      </c>
      <c r="G167" s="55" t="s">
        <v>308</v>
      </c>
      <c r="H167" s="56" t="s">
        <v>0</v>
      </c>
      <c r="I167" s="23" t="s">
        <v>294</v>
      </c>
      <c r="J167" s="69"/>
      <c r="K167" s="70">
        <v>1419</v>
      </c>
      <c r="L167" s="71"/>
      <c r="M167" s="70">
        <v>837</v>
      </c>
      <c r="N167" s="88">
        <f t="shared" si="5"/>
        <v>2256</v>
      </c>
      <c r="O167" s="72"/>
      <c r="P167" s="73"/>
    </row>
    <row r="168" spans="1:16" ht="30" x14ac:dyDescent="0.25">
      <c r="A168" s="17">
        <v>43488</v>
      </c>
      <c r="B168" s="18">
        <v>0.65625</v>
      </c>
      <c r="C168" s="30" t="s">
        <v>20</v>
      </c>
      <c r="D168" s="3" t="s">
        <v>3</v>
      </c>
      <c r="E168" s="20"/>
      <c r="F168" s="21">
        <v>36</v>
      </c>
      <c r="G168" s="55" t="s">
        <v>309</v>
      </c>
      <c r="H168" s="25" t="s">
        <v>2</v>
      </c>
      <c r="I168" s="23" t="s">
        <v>295</v>
      </c>
      <c r="J168" s="69"/>
      <c r="K168" s="70">
        <v>1367</v>
      </c>
      <c r="L168" s="71"/>
      <c r="M168" s="70">
        <v>845</v>
      </c>
      <c r="N168" s="88">
        <f t="shared" si="5"/>
        <v>2212</v>
      </c>
      <c r="O168" s="72"/>
      <c r="P168" s="73"/>
    </row>
    <row r="169" spans="1:16" x14ac:dyDescent="0.25">
      <c r="A169" s="17">
        <v>43491</v>
      </c>
      <c r="B169" s="18">
        <v>0.75</v>
      </c>
      <c r="C169" s="27" t="s">
        <v>1</v>
      </c>
      <c r="D169" s="3">
        <v>1.2969999999999999</v>
      </c>
      <c r="E169" s="20"/>
      <c r="F169" s="21">
        <v>28</v>
      </c>
      <c r="G169" s="55" t="s">
        <v>310</v>
      </c>
      <c r="H169" s="56" t="s">
        <v>0</v>
      </c>
      <c r="I169" s="23" t="s">
        <v>296</v>
      </c>
      <c r="J169" s="69"/>
      <c r="K169" s="70">
        <v>1081</v>
      </c>
      <c r="L169" s="71"/>
      <c r="M169" s="70">
        <v>909</v>
      </c>
      <c r="N169" s="88">
        <f t="shared" si="5"/>
        <v>1990</v>
      </c>
      <c r="O169" s="72"/>
      <c r="P169" s="73"/>
    </row>
    <row r="170" spans="1:16" ht="30" x14ac:dyDescent="0.25">
      <c r="A170" s="17">
        <v>43492</v>
      </c>
      <c r="B170" s="18">
        <v>0.4375</v>
      </c>
      <c r="C170" s="27" t="s">
        <v>1</v>
      </c>
      <c r="D170" s="3">
        <v>1.2969999999999999</v>
      </c>
      <c r="E170" s="20"/>
      <c r="F170" s="21">
        <v>39</v>
      </c>
      <c r="G170" s="55" t="s">
        <v>310</v>
      </c>
      <c r="H170" s="56" t="s">
        <v>0</v>
      </c>
      <c r="I170" s="23" t="s">
        <v>297</v>
      </c>
      <c r="J170" s="69"/>
      <c r="K170" s="70">
        <v>1171</v>
      </c>
      <c r="L170" s="71"/>
      <c r="M170" s="70">
        <v>879</v>
      </c>
      <c r="N170" s="88">
        <f t="shared" si="5"/>
        <v>2050</v>
      </c>
      <c r="O170" s="72"/>
      <c r="P170" s="73"/>
    </row>
    <row r="171" spans="1:16" ht="45" x14ac:dyDescent="0.25">
      <c r="A171" s="17">
        <v>43493</v>
      </c>
      <c r="B171" s="18">
        <v>0.8125</v>
      </c>
      <c r="C171" s="27" t="s">
        <v>1</v>
      </c>
      <c r="D171" s="3" t="s">
        <v>3</v>
      </c>
      <c r="E171" s="20"/>
      <c r="F171" s="21">
        <v>23</v>
      </c>
      <c r="G171" s="55" t="s">
        <v>71</v>
      </c>
      <c r="H171" s="25" t="s">
        <v>2</v>
      </c>
      <c r="I171" s="23" t="s">
        <v>298</v>
      </c>
      <c r="J171" s="69"/>
      <c r="K171" s="70">
        <v>1159</v>
      </c>
      <c r="L171" s="71"/>
      <c r="M171" s="70">
        <v>908</v>
      </c>
      <c r="N171" s="88">
        <f t="shared" si="5"/>
        <v>2067</v>
      </c>
      <c r="O171" s="72"/>
      <c r="P171" s="73"/>
    </row>
    <row r="172" spans="1:16" ht="60" x14ac:dyDescent="0.25">
      <c r="A172" s="17">
        <v>43493</v>
      </c>
      <c r="B172" s="18">
        <v>0.7631944444444444</v>
      </c>
      <c r="C172" s="27" t="s">
        <v>1</v>
      </c>
      <c r="D172" s="3" t="s">
        <v>3</v>
      </c>
      <c r="E172" s="20"/>
      <c r="F172" s="21">
        <v>23</v>
      </c>
      <c r="G172" s="55" t="s">
        <v>71</v>
      </c>
      <c r="H172" s="25" t="s">
        <v>2</v>
      </c>
      <c r="I172" s="23" t="s">
        <v>299</v>
      </c>
      <c r="J172" s="69"/>
      <c r="K172" s="70">
        <v>1159</v>
      </c>
      <c r="L172" s="71"/>
      <c r="M172" s="70">
        <v>908</v>
      </c>
      <c r="N172" s="88">
        <f t="shared" si="5"/>
        <v>2067</v>
      </c>
      <c r="O172" s="72"/>
      <c r="P172" s="73"/>
    </row>
    <row r="173" spans="1:16" x14ac:dyDescent="0.25">
      <c r="A173" s="17">
        <v>43495</v>
      </c>
      <c r="B173" s="18">
        <v>0.58333333333333337</v>
      </c>
      <c r="C173" s="27" t="s">
        <v>1</v>
      </c>
      <c r="D173" s="3" t="s">
        <v>3</v>
      </c>
      <c r="E173" s="20"/>
      <c r="F173" s="21">
        <v>26</v>
      </c>
      <c r="G173" s="55" t="s">
        <v>311</v>
      </c>
      <c r="H173" s="25" t="s">
        <v>2</v>
      </c>
      <c r="I173" s="23" t="s">
        <v>300</v>
      </c>
      <c r="J173" s="69"/>
      <c r="K173" s="70">
        <v>1100</v>
      </c>
      <c r="L173" s="71"/>
      <c r="M173" s="70">
        <v>966</v>
      </c>
      <c r="N173" s="88">
        <f t="shared" si="5"/>
        <v>2066</v>
      </c>
      <c r="O173" s="72"/>
      <c r="P173" s="73"/>
    </row>
    <row r="174" spans="1:16" x14ac:dyDescent="0.25">
      <c r="A174" s="17">
        <v>43496</v>
      </c>
      <c r="B174" s="18">
        <v>0.625</v>
      </c>
      <c r="C174" s="27" t="s">
        <v>1</v>
      </c>
      <c r="D174" s="3" t="s">
        <v>3</v>
      </c>
      <c r="E174" s="20"/>
      <c r="F174" s="21">
        <v>11</v>
      </c>
      <c r="G174" s="55" t="s">
        <v>312</v>
      </c>
      <c r="H174" s="25" t="s">
        <v>2</v>
      </c>
      <c r="I174" s="23" t="s">
        <v>300</v>
      </c>
      <c r="J174" s="69"/>
      <c r="K174" s="70">
        <v>960</v>
      </c>
      <c r="L174" s="71"/>
      <c r="M174" s="70">
        <v>1067</v>
      </c>
      <c r="N174" s="88">
        <f t="shared" si="5"/>
        <v>2027</v>
      </c>
      <c r="O174" s="72"/>
      <c r="P174" s="73"/>
    </row>
    <row r="175" spans="1:16" ht="30" x14ac:dyDescent="0.25">
      <c r="A175" s="17">
        <v>43496</v>
      </c>
      <c r="B175" s="18">
        <v>0.79166666666666663</v>
      </c>
      <c r="C175" s="27" t="s">
        <v>1</v>
      </c>
      <c r="D175" s="3" t="s">
        <v>3</v>
      </c>
      <c r="E175" s="20"/>
      <c r="F175" s="21">
        <v>9</v>
      </c>
      <c r="G175" s="55" t="s">
        <v>244</v>
      </c>
      <c r="H175" s="25" t="s">
        <v>2</v>
      </c>
      <c r="I175" s="23" t="s">
        <v>301</v>
      </c>
      <c r="J175" s="69"/>
      <c r="K175" s="70">
        <v>960</v>
      </c>
      <c r="L175" s="71"/>
      <c r="M175" s="70">
        <v>1067</v>
      </c>
      <c r="N175" s="88">
        <f t="shared" si="5"/>
        <v>2027</v>
      </c>
      <c r="O175" s="72"/>
      <c r="P175" s="73"/>
    </row>
    <row r="176" spans="1:16" x14ac:dyDescent="0.25">
      <c r="A176" s="17">
        <v>43497</v>
      </c>
      <c r="B176" s="18">
        <v>0.875</v>
      </c>
      <c r="C176" s="27" t="s">
        <v>1</v>
      </c>
      <c r="D176" s="3" t="s">
        <v>3</v>
      </c>
      <c r="E176" s="20"/>
      <c r="F176" s="21">
        <v>11</v>
      </c>
      <c r="G176" s="55" t="s">
        <v>313</v>
      </c>
      <c r="H176" s="25" t="s">
        <v>2</v>
      </c>
      <c r="I176" s="23" t="s">
        <v>302</v>
      </c>
      <c r="J176" s="69"/>
      <c r="K176" s="70">
        <v>925</v>
      </c>
      <c r="L176" s="71"/>
      <c r="M176" s="70">
        <v>1063</v>
      </c>
      <c r="N176" s="88">
        <f t="shared" si="5"/>
        <v>1988</v>
      </c>
      <c r="O176" s="72"/>
      <c r="P176" s="73"/>
    </row>
    <row r="177" spans="1:16" ht="30" x14ac:dyDescent="0.25">
      <c r="A177" s="17">
        <v>43498</v>
      </c>
      <c r="B177" s="18">
        <v>0.4284722222222222</v>
      </c>
      <c r="C177" s="30" t="s">
        <v>20</v>
      </c>
      <c r="D177" s="3" t="s">
        <v>3</v>
      </c>
      <c r="E177" s="20"/>
      <c r="F177" s="21">
        <v>18</v>
      </c>
      <c r="G177" s="55" t="s">
        <v>314</v>
      </c>
      <c r="H177" s="25" t="s">
        <v>303</v>
      </c>
      <c r="I177" s="23" t="s">
        <v>304</v>
      </c>
      <c r="J177" s="69"/>
      <c r="K177" s="70">
        <v>1005</v>
      </c>
      <c r="L177" s="71"/>
      <c r="M177" s="70">
        <v>1053</v>
      </c>
      <c r="N177" s="88">
        <f t="shared" si="5"/>
        <v>2058</v>
      </c>
      <c r="O177" s="72"/>
      <c r="P177" s="73"/>
    </row>
    <row r="178" spans="1:16" ht="30" x14ac:dyDescent="0.25">
      <c r="A178" s="17">
        <v>43499</v>
      </c>
      <c r="B178" s="18">
        <v>0.26041666666666669</v>
      </c>
      <c r="C178" s="30" t="s">
        <v>20</v>
      </c>
      <c r="D178" s="3">
        <v>1.744</v>
      </c>
      <c r="E178" s="20"/>
      <c r="F178" s="21">
        <v>25</v>
      </c>
      <c r="G178" s="55" t="s">
        <v>315</v>
      </c>
      <c r="H178" s="56" t="s">
        <v>0</v>
      </c>
      <c r="I178" s="23" t="s">
        <v>305</v>
      </c>
      <c r="J178" s="69"/>
      <c r="K178" s="70">
        <v>1142</v>
      </c>
      <c r="L178" s="71"/>
      <c r="M178" s="70">
        <v>1105</v>
      </c>
      <c r="N178" s="88">
        <f t="shared" si="5"/>
        <v>2247</v>
      </c>
      <c r="O178" s="72"/>
      <c r="P178" s="73"/>
    </row>
    <row r="186" spans="1:16" x14ac:dyDescent="0.25">
      <c r="D186" t="s">
        <v>74</v>
      </c>
    </row>
  </sheetData>
  <sortState xmlns:xlrd2="http://schemas.microsoft.com/office/spreadsheetml/2017/richdata2" ref="A4:P162">
    <sortCondition ref="A4:A162"/>
  </sortState>
  <mergeCells count="11">
    <mergeCell ref="J2:N2"/>
    <mergeCell ref="O2:O3"/>
    <mergeCell ref="P2:P3"/>
    <mergeCell ref="A1:P1"/>
    <mergeCell ref="A2:A3"/>
    <mergeCell ref="B2:B3"/>
    <mergeCell ref="C2:C3"/>
    <mergeCell ref="D2:D3"/>
    <mergeCell ref="E2:G2"/>
    <mergeCell ref="H2:H3"/>
    <mergeCell ref="I2:I3"/>
  </mergeCells>
  <pageMargins left="0.25" right="0.25" top="0.75" bottom="0.75" header="0.3" footer="0.3"/>
  <pageSetup scale="13"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16" workbookViewId="0">
      <selection activeCell="F36" sqref="F36"/>
    </sheetView>
  </sheetViews>
  <sheetFormatPr defaultRowHeight="15" x14ac:dyDescent="0.25"/>
  <cols>
    <col min="1" max="1" width="51.5703125" bestFit="1" customWidth="1"/>
    <col min="4" max="4" width="10.140625" bestFit="1" customWidth="1"/>
    <col min="8" max="8" width="45.7109375" bestFit="1" customWidth="1"/>
  </cols>
  <sheetData>
    <row r="1" spans="1:9" ht="18.75" x14ac:dyDescent="0.3">
      <c r="A1" s="32" t="s">
        <v>316</v>
      </c>
      <c r="B1" s="32" t="s">
        <v>75</v>
      </c>
    </row>
    <row r="2" spans="1:9" x14ac:dyDescent="0.25">
      <c r="B2" t="s">
        <v>74</v>
      </c>
      <c r="C2" s="87" t="s">
        <v>221</v>
      </c>
      <c r="D2" s="87" t="s">
        <v>0</v>
      </c>
      <c r="E2" s="87" t="s">
        <v>102</v>
      </c>
    </row>
    <row r="3" spans="1:9" ht="15.75" x14ac:dyDescent="0.25">
      <c r="A3" s="33" t="s">
        <v>1</v>
      </c>
      <c r="B3" s="46">
        <f>C3+D3+E3</f>
        <v>43</v>
      </c>
      <c r="C3" s="52">
        <v>26</v>
      </c>
      <c r="D3" s="52">
        <v>17</v>
      </c>
      <c r="E3" s="52"/>
      <c r="I3">
        <v>18</v>
      </c>
    </row>
    <row r="4" spans="1:9" ht="15.75" x14ac:dyDescent="0.25">
      <c r="A4" s="35" t="s">
        <v>76</v>
      </c>
      <c r="B4" s="46">
        <f>C4+D4+E4</f>
        <v>2</v>
      </c>
      <c r="C4" s="52">
        <v>1</v>
      </c>
      <c r="D4" s="52">
        <v>1</v>
      </c>
      <c r="E4" s="52"/>
      <c r="I4" t="s">
        <v>74</v>
      </c>
    </row>
    <row r="5" spans="1:9" ht="15.75" x14ac:dyDescent="0.25">
      <c r="A5" s="36" t="s">
        <v>77</v>
      </c>
      <c r="B5" s="46">
        <f t="shared" ref="B5:B22" si="0">C5+D5+E5</f>
        <v>0</v>
      </c>
      <c r="C5" s="52"/>
      <c r="D5" s="52"/>
      <c r="E5" s="52"/>
    </row>
    <row r="6" spans="1:9" ht="15.75" x14ac:dyDescent="0.25">
      <c r="A6" s="37" t="s">
        <v>78</v>
      </c>
      <c r="B6" s="46">
        <f t="shared" si="0"/>
        <v>0</v>
      </c>
      <c r="C6" s="52"/>
      <c r="D6" s="52"/>
      <c r="E6" s="52"/>
    </row>
    <row r="7" spans="1:9" ht="15.75" x14ac:dyDescent="0.25">
      <c r="A7" s="38" t="s">
        <v>79</v>
      </c>
      <c r="B7" s="46">
        <f t="shared" si="0"/>
        <v>0</v>
      </c>
      <c r="C7" s="52"/>
      <c r="D7" s="52"/>
      <c r="E7" s="52"/>
    </row>
    <row r="8" spans="1:9" ht="15.75" x14ac:dyDescent="0.25">
      <c r="A8" s="39" t="s">
        <v>21</v>
      </c>
      <c r="B8" s="46">
        <f t="shared" si="0"/>
        <v>1</v>
      </c>
      <c r="C8" s="52">
        <v>1</v>
      </c>
      <c r="D8" s="52"/>
      <c r="E8" s="52"/>
    </row>
    <row r="9" spans="1:9" ht="15.75" x14ac:dyDescent="0.25">
      <c r="A9" s="40" t="s">
        <v>47</v>
      </c>
      <c r="B9" s="46">
        <f t="shared" si="0"/>
        <v>1</v>
      </c>
      <c r="C9" s="52"/>
      <c r="D9" s="52">
        <v>1</v>
      </c>
      <c r="E9" s="52"/>
    </row>
    <row r="10" spans="1:9" ht="15.75" x14ac:dyDescent="0.25">
      <c r="A10" s="99" t="s">
        <v>20</v>
      </c>
      <c r="B10" s="46">
        <f t="shared" si="0"/>
        <v>11</v>
      </c>
      <c r="C10" s="52">
        <v>9</v>
      </c>
      <c r="D10" s="52">
        <v>2</v>
      </c>
      <c r="E10" s="52"/>
    </row>
    <row r="11" spans="1:9" ht="15.75" x14ac:dyDescent="0.25">
      <c r="A11" s="42" t="s">
        <v>80</v>
      </c>
      <c r="B11" s="46">
        <f t="shared" si="0"/>
        <v>2</v>
      </c>
      <c r="C11" s="52"/>
      <c r="D11" s="52">
        <v>2</v>
      </c>
      <c r="E11" s="52"/>
    </row>
    <row r="12" spans="1:9" ht="15.75" x14ac:dyDescent="0.25">
      <c r="A12" s="43" t="s">
        <v>81</v>
      </c>
      <c r="B12" s="46">
        <f t="shared" si="0"/>
        <v>0</v>
      </c>
      <c r="C12" s="52"/>
      <c r="D12" s="52"/>
      <c r="E12" s="52"/>
    </row>
    <row r="13" spans="1:9" ht="15.75" x14ac:dyDescent="0.25">
      <c r="A13" s="43" t="s">
        <v>82</v>
      </c>
      <c r="B13" s="46">
        <f t="shared" si="0"/>
        <v>1</v>
      </c>
      <c r="C13" s="52"/>
      <c r="D13" s="52">
        <v>1</v>
      </c>
      <c r="E13" s="52"/>
    </row>
    <row r="14" spans="1:9" ht="15.75" x14ac:dyDescent="0.25">
      <c r="A14" s="44" t="s">
        <v>330</v>
      </c>
      <c r="B14" s="46">
        <f t="shared" si="0"/>
        <v>1</v>
      </c>
      <c r="C14" s="52">
        <v>1</v>
      </c>
      <c r="D14" s="52"/>
      <c r="E14" s="52"/>
    </row>
    <row r="15" spans="1:9" ht="15.75" x14ac:dyDescent="0.25">
      <c r="A15" s="44" t="s">
        <v>365</v>
      </c>
      <c r="B15" s="46">
        <f t="shared" si="0"/>
        <v>4</v>
      </c>
      <c r="C15" s="52"/>
      <c r="D15" s="52">
        <v>3</v>
      </c>
      <c r="E15" s="52">
        <v>1</v>
      </c>
      <c r="H15" t="s">
        <v>74</v>
      </c>
    </row>
    <row r="16" spans="1:9" ht="15.75" x14ac:dyDescent="0.25">
      <c r="A16" s="44" t="s">
        <v>85</v>
      </c>
      <c r="B16" s="46">
        <f t="shared" si="0"/>
        <v>0</v>
      </c>
      <c r="C16" s="52"/>
      <c r="D16" s="52"/>
      <c r="E16" s="52"/>
    </row>
    <row r="17" spans="1:12" ht="15.75" x14ac:dyDescent="0.25">
      <c r="A17" s="44" t="s">
        <v>86</v>
      </c>
      <c r="B17" s="46">
        <f t="shared" si="0"/>
        <v>0</v>
      </c>
      <c r="C17" s="52"/>
      <c r="D17" s="52"/>
      <c r="E17" s="52"/>
      <c r="G17" t="s">
        <v>74</v>
      </c>
    </row>
    <row r="18" spans="1:12" ht="15.75" x14ac:dyDescent="0.25">
      <c r="A18" s="44" t="s">
        <v>43</v>
      </c>
      <c r="B18" s="46">
        <f t="shared" si="0"/>
        <v>0</v>
      </c>
      <c r="C18" s="52"/>
      <c r="D18" s="52"/>
      <c r="E18" s="52"/>
    </row>
    <row r="19" spans="1:12" ht="15.75" x14ac:dyDescent="0.25">
      <c r="A19" s="44" t="s">
        <v>138</v>
      </c>
      <c r="B19" s="46">
        <f t="shared" si="0"/>
        <v>0</v>
      </c>
      <c r="C19" s="52"/>
      <c r="D19" s="52"/>
      <c r="E19" s="52"/>
      <c r="G19" t="s">
        <v>74</v>
      </c>
    </row>
    <row r="20" spans="1:12" ht="15.75" x14ac:dyDescent="0.25">
      <c r="A20" s="44" t="s">
        <v>135</v>
      </c>
      <c r="B20" s="46">
        <f t="shared" si="0"/>
        <v>0</v>
      </c>
      <c r="C20" s="52"/>
      <c r="D20" s="52"/>
      <c r="E20" s="52"/>
      <c r="F20" t="s">
        <v>74</v>
      </c>
    </row>
    <row r="21" spans="1:12" ht="15.75" x14ac:dyDescent="0.25">
      <c r="A21" s="81" t="s">
        <v>154</v>
      </c>
      <c r="B21" s="46">
        <f t="shared" si="0"/>
        <v>24</v>
      </c>
      <c r="C21" s="52"/>
      <c r="D21" s="52">
        <v>24</v>
      </c>
      <c r="E21" s="52"/>
      <c r="G21" t="s">
        <v>74</v>
      </c>
      <c r="H21" t="s">
        <v>74</v>
      </c>
    </row>
    <row r="22" spans="1:12" ht="15.75" x14ac:dyDescent="0.25">
      <c r="A22" s="82" t="s">
        <v>195</v>
      </c>
      <c r="B22" s="46">
        <f t="shared" si="0"/>
        <v>0</v>
      </c>
      <c r="C22" s="87"/>
      <c r="D22" s="52"/>
      <c r="E22" s="52"/>
    </row>
    <row r="23" spans="1:12" ht="15.75" x14ac:dyDescent="0.25">
      <c r="A23" s="45" t="s">
        <v>87</v>
      </c>
      <c r="B23" s="46">
        <f>SUM(B3:B22)</f>
        <v>90</v>
      </c>
      <c r="C23" s="46">
        <f t="shared" ref="C23:E23" si="1">SUM(C3:C22)</f>
        <v>38</v>
      </c>
      <c r="D23" s="46">
        <f t="shared" si="1"/>
        <v>51</v>
      </c>
      <c r="E23" s="46">
        <f t="shared" si="1"/>
        <v>1</v>
      </c>
    </row>
    <row r="24" spans="1:12" ht="16.5" thickBot="1" x14ac:dyDescent="0.3">
      <c r="A24" s="47"/>
      <c r="B24" s="48"/>
      <c r="E24" t="s">
        <v>74</v>
      </c>
    </row>
    <row r="25" spans="1:12" ht="15.75" x14ac:dyDescent="0.25">
      <c r="A25" s="49" t="s">
        <v>447</v>
      </c>
      <c r="G25" t="s">
        <v>74</v>
      </c>
      <c r="H25" t="s">
        <v>74</v>
      </c>
    </row>
    <row r="26" spans="1:12" ht="15.75" x14ac:dyDescent="0.25">
      <c r="A26" s="67" t="s">
        <v>448</v>
      </c>
      <c r="B26" s="48"/>
    </row>
    <row r="27" spans="1:12" ht="16.5" thickBot="1" x14ac:dyDescent="0.3">
      <c r="A27" s="50" t="s">
        <v>366</v>
      </c>
      <c r="B27" s="48"/>
    </row>
    <row r="28" spans="1:12" ht="15.75" x14ac:dyDescent="0.25">
      <c r="A28" s="47"/>
      <c r="B28" s="48"/>
    </row>
    <row r="29" spans="1:12" ht="18.75" x14ac:dyDescent="0.25">
      <c r="A29" s="51" t="s">
        <v>317</v>
      </c>
      <c r="B29" s="52"/>
      <c r="C29" s="87" t="s">
        <v>221</v>
      </c>
      <c r="D29" s="87" t="s">
        <v>0</v>
      </c>
      <c r="E29" s="87" t="s">
        <v>102</v>
      </c>
      <c r="H29" s="51" t="s">
        <v>103</v>
      </c>
      <c r="I29" s="52"/>
      <c r="J29" s="87" t="s">
        <v>221</v>
      </c>
      <c r="K29" s="87" t="s">
        <v>0</v>
      </c>
      <c r="L29" s="87" t="s">
        <v>102</v>
      </c>
    </row>
    <row r="30" spans="1:12" ht="15.75" x14ac:dyDescent="0.25">
      <c r="A30" s="53" t="s">
        <v>88</v>
      </c>
      <c r="B30" s="87">
        <f>C30+D30+E30</f>
        <v>18</v>
      </c>
      <c r="C30" s="87">
        <v>12</v>
      </c>
      <c r="D30" s="87">
        <v>6</v>
      </c>
      <c r="E30" s="52"/>
      <c r="H30" s="53" t="s">
        <v>88</v>
      </c>
      <c r="I30" s="52">
        <f>J30+K30+L30</f>
        <v>16</v>
      </c>
      <c r="J30" s="52">
        <v>9</v>
      </c>
      <c r="K30" s="52">
        <v>7</v>
      </c>
      <c r="L30" s="52"/>
    </row>
    <row r="31" spans="1:12" ht="15.75" x14ac:dyDescent="0.25">
      <c r="A31" s="44" t="s">
        <v>89</v>
      </c>
      <c r="B31" s="87">
        <f t="shared" ref="B31:B41" si="2">C31+D31+E31</f>
        <v>10</v>
      </c>
      <c r="C31" s="87">
        <v>5</v>
      </c>
      <c r="D31" s="87">
        <v>5</v>
      </c>
      <c r="E31" s="52"/>
      <c r="H31" s="44" t="s">
        <v>89</v>
      </c>
      <c r="I31" s="52">
        <f t="shared" ref="I31:I41" si="3">J31+K31+L31</f>
        <v>13</v>
      </c>
      <c r="J31" s="52">
        <v>4</v>
      </c>
      <c r="K31" s="52">
        <v>8</v>
      </c>
      <c r="L31" s="52">
        <v>1</v>
      </c>
    </row>
    <row r="32" spans="1:12" ht="15.75" x14ac:dyDescent="0.25">
      <c r="A32" s="53" t="s">
        <v>90</v>
      </c>
      <c r="B32" s="87">
        <f t="shared" si="2"/>
        <v>8</v>
      </c>
      <c r="C32" s="87">
        <v>7</v>
      </c>
      <c r="D32" s="87">
        <v>1</v>
      </c>
      <c r="E32" s="52"/>
      <c r="H32" s="53" t="s">
        <v>90</v>
      </c>
      <c r="I32" s="52">
        <f t="shared" si="3"/>
        <v>15</v>
      </c>
      <c r="J32" s="52">
        <v>6</v>
      </c>
      <c r="K32" s="52">
        <v>9</v>
      </c>
      <c r="L32" s="52"/>
    </row>
    <row r="33" spans="1:12" ht="15.75" x14ac:dyDescent="0.25">
      <c r="A33" s="44" t="s">
        <v>91</v>
      </c>
      <c r="B33" s="87">
        <f t="shared" si="2"/>
        <v>5</v>
      </c>
      <c r="C33" s="87">
        <v>1</v>
      </c>
      <c r="D33" s="87">
        <v>3</v>
      </c>
      <c r="E33" s="52">
        <v>1</v>
      </c>
      <c r="H33" s="44" t="s">
        <v>91</v>
      </c>
      <c r="I33" s="52">
        <f t="shared" si="3"/>
        <v>12</v>
      </c>
      <c r="J33" s="52">
        <v>2</v>
      </c>
      <c r="K33" s="52">
        <v>9</v>
      </c>
      <c r="L33" s="52">
        <v>1</v>
      </c>
    </row>
    <row r="34" spans="1:12" ht="15.75" x14ac:dyDescent="0.25">
      <c r="A34" s="53" t="s">
        <v>92</v>
      </c>
      <c r="B34" s="87">
        <f t="shared" si="2"/>
        <v>8</v>
      </c>
      <c r="C34" s="87">
        <v>4</v>
      </c>
      <c r="D34" s="87">
        <v>4</v>
      </c>
      <c r="E34" s="52"/>
      <c r="H34" s="53" t="s">
        <v>92</v>
      </c>
      <c r="I34" s="52">
        <f t="shared" si="3"/>
        <v>9</v>
      </c>
      <c r="J34" s="52">
        <v>5</v>
      </c>
      <c r="K34" s="52">
        <v>4</v>
      </c>
      <c r="L34" s="52"/>
    </row>
    <row r="35" spans="1:12" ht="15.75" x14ac:dyDescent="0.25">
      <c r="A35" s="44" t="s">
        <v>93</v>
      </c>
      <c r="B35" s="87">
        <f t="shared" si="2"/>
        <v>11</v>
      </c>
      <c r="C35" s="87">
        <v>1</v>
      </c>
      <c r="D35" s="87">
        <v>10</v>
      </c>
      <c r="E35" s="52"/>
      <c r="H35" s="44" t="s">
        <v>93</v>
      </c>
      <c r="I35" s="52">
        <f t="shared" si="3"/>
        <v>11</v>
      </c>
      <c r="J35" s="52">
        <v>3</v>
      </c>
      <c r="K35" s="52">
        <v>8</v>
      </c>
      <c r="L35" s="52"/>
    </row>
    <row r="36" spans="1:12" ht="15.75" x14ac:dyDescent="0.25">
      <c r="A36" s="53" t="s">
        <v>94</v>
      </c>
      <c r="B36" s="87">
        <f t="shared" si="2"/>
        <v>5</v>
      </c>
      <c r="C36" s="87">
        <v>1</v>
      </c>
      <c r="D36" s="87">
        <v>4</v>
      </c>
      <c r="E36" s="52"/>
      <c r="H36" s="53" t="s">
        <v>94</v>
      </c>
      <c r="I36" s="52">
        <f t="shared" si="3"/>
        <v>8</v>
      </c>
      <c r="J36" s="52">
        <v>3</v>
      </c>
      <c r="K36" s="52">
        <v>5</v>
      </c>
      <c r="L36" s="52"/>
    </row>
    <row r="37" spans="1:12" ht="15.75" x14ac:dyDescent="0.25">
      <c r="A37" s="44" t="s">
        <v>95</v>
      </c>
      <c r="B37" s="87">
        <f t="shared" si="2"/>
        <v>4</v>
      </c>
      <c r="C37" s="87">
        <v>1</v>
      </c>
      <c r="D37" s="87">
        <v>3</v>
      </c>
      <c r="E37" s="52"/>
      <c r="H37" s="44" t="s">
        <v>95</v>
      </c>
      <c r="I37" s="52">
        <f t="shared" si="3"/>
        <v>12</v>
      </c>
      <c r="J37" s="52">
        <v>3</v>
      </c>
      <c r="K37" s="52">
        <v>9</v>
      </c>
      <c r="L37" s="52"/>
    </row>
    <row r="38" spans="1:12" ht="15.75" x14ac:dyDescent="0.25">
      <c r="A38" s="53" t="s">
        <v>96</v>
      </c>
      <c r="B38" s="87">
        <f t="shared" si="2"/>
        <v>5</v>
      </c>
      <c r="C38" s="87">
        <v>1</v>
      </c>
      <c r="D38" s="87">
        <v>4</v>
      </c>
      <c r="E38" s="52"/>
      <c r="H38" s="53" t="s">
        <v>96</v>
      </c>
      <c r="I38" s="52">
        <f t="shared" si="3"/>
        <v>10</v>
      </c>
      <c r="J38" s="52">
        <v>2</v>
      </c>
      <c r="K38" s="52">
        <v>8</v>
      </c>
      <c r="L38" s="52"/>
    </row>
    <row r="39" spans="1:12" ht="15.75" x14ac:dyDescent="0.25">
      <c r="A39" s="44" t="s">
        <v>97</v>
      </c>
      <c r="B39" s="87">
        <f t="shared" si="2"/>
        <v>6</v>
      </c>
      <c r="C39" s="87">
        <v>1</v>
      </c>
      <c r="D39" s="87">
        <v>5</v>
      </c>
      <c r="E39" s="52"/>
      <c r="H39" s="44" t="s">
        <v>97</v>
      </c>
      <c r="I39" s="52">
        <f t="shared" si="3"/>
        <v>8</v>
      </c>
      <c r="J39" s="52">
        <v>4</v>
      </c>
      <c r="K39" s="52">
        <v>4</v>
      </c>
      <c r="L39" s="52"/>
    </row>
    <row r="40" spans="1:12" ht="15.75" x14ac:dyDescent="0.25">
      <c r="A40" s="53" t="s">
        <v>98</v>
      </c>
      <c r="B40" s="87">
        <f t="shared" si="2"/>
        <v>5</v>
      </c>
      <c r="C40" s="87">
        <v>1</v>
      </c>
      <c r="D40" s="87">
        <v>4</v>
      </c>
      <c r="E40" s="52"/>
      <c r="H40" s="53" t="s">
        <v>98</v>
      </c>
      <c r="I40" s="52">
        <f t="shared" si="3"/>
        <v>15</v>
      </c>
      <c r="J40" s="52">
        <v>10</v>
      </c>
      <c r="K40" s="52">
        <v>5</v>
      </c>
      <c r="L40" s="52"/>
    </row>
    <row r="41" spans="1:12" ht="15.75" x14ac:dyDescent="0.25">
      <c r="A41" s="44" t="s">
        <v>99</v>
      </c>
      <c r="B41" s="87">
        <f t="shared" si="2"/>
        <v>5</v>
      </c>
      <c r="C41" s="87">
        <v>4</v>
      </c>
      <c r="D41" s="87">
        <v>1</v>
      </c>
      <c r="E41" s="52"/>
      <c r="H41" s="44" t="s">
        <v>99</v>
      </c>
      <c r="I41" s="52">
        <f t="shared" si="3"/>
        <v>25</v>
      </c>
      <c r="J41" s="52">
        <v>16</v>
      </c>
      <c r="K41" s="52">
        <v>8</v>
      </c>
      <c r="L41" s="52">
        <v>1</v>
      </c>
    </row>
    <row r="42" spans="1:12" ht="15.75" x14ac:dyDescent="0.25">
      <c r="A42" s="54" t="s">
        <v>100</v>
      </c>
      <c r="B42" s="46">
        <f>SUM(B30:B41)</f>
        <v>90</v>
      </c>
      <c r="C42" s="46">
        <f t="shared" ref="C42:E42" si="4">SUM(C30:C41)</f>
        <v>39</v>
      </c>
      <c r="D42" s="46">
        <f t="shared" si="4"/>
        <v>50</v>
      </c>
      <c r="E42" s="46">
        <f t="shared" si="4"/>
        <v>1</v>
      </c>
      <c r="H42" s="54" t="s">
        <v>100</v>
      </c>
      <c r="I42" s="46">
        <f>SUM(I30:I41)</f>
        <v>154</v>
      </c>
      <c r="J42" s="46">
        <f t="shared" ref="J42:L42" si="5">SUM(J30:J41)</f>
        <v>67</v>
      </c>
      <c r="K42" s="46">
        <f t="shared" si="5"/>
        <v>84</v>
      </c>
      <c r="L42" s="46">
        <f t="shared" si="5"/>
        <v>3</v>
      </c>
    </row>
    <row r="44" spans="1:12" ht="15.75" thickBot="1" x14ac:dyDescent="0.3"/>
    <row r="45" spans="1:12" ht="19.5" thickBot="1" x14ac:dyDescent="0.3">
      <c r="H45" s="100" t="s">
        <v>318</v>
      </c>
      <c r="I45" s="101"/>
    </row>
    <row r="46" spans="1:12" ht="16.5" thickBot="1" x14ac:dyDescent="0.3">
      <c r="H46" s="102" t="s">
        <v>88</v>
      </c>
      <c r="I46" s="103">
        <v>10</v>
      </c>
    </row>
    <row r="47" spans="1:12" ht="16.5" thickBot="1" x14ac:dyDescent="0.3">
      <c r="H47" s="102" t="s">
        <v>89</v>
      </c>
      <c r="I47" s="103">
        <v>10</v>
      </c>
    </row>
    <row r="48" spans="1:12" ht="16.5" thickBot="1" x14ac:dyDescent="0.3">
      <c r="H48" s="102" t="s">
        <v>90</v>
      </c>
      <c r="I48" s="103">
        <v>10</v>
      </c>
    </row>
    <row r="49" spans="8:9" ht="16.5" thickBot="1" x14ac:dyDescent="0.3">
      <c r="H49" s="102" t="s">
        <v>91</v>
      </c>
      <c r="I49" s="103">
        <v>17</v>
      </c>
    </row>
    <row r="50" spans="8:9" ht="16.5" thickBot="1" x14ac:dyDescent="0.3">
      <c r="H50" s="102" t="s">
        <v>92</v>
      </c>
      <c r="I50" s="103">
        <v>8</v>
      </c>
    </row>
    <row r="51" spans="8:9" ht="16.5" thickBot="1" x14ac:dyDescent="0.3">
      <c r="H51" s="102" t="s">
        <v>93</v>
      </c>
      <c r="I51" s="103">
        <v>18</v>
      </c>
    </row>
    <row r="52" spans="8:9" ht="16.5" thickBot="1" x14ac:dyDescent="0.3">
      <c r="H52" s="102" t="s">
        <v>94</v>
      </c>
      <c r="I52" s="103">
        <v>22</v>
      </c>
    </row>
    <row r="53" spans="8:9" ht="16.5" thickBot="1" x14ac:dyDescent="0.3">
      <c r="H53" s="102" t="s">
        <v>95</v>
      </c>
      <c r="I53" s="103">
        <v>15</v>
      </c>
    </row>
    <row r="54" spans="8:9" ht="16.5" thickBot="1" x14ac:dyDescent="0.3">
      <c r="H54" s="102" t="s">
        <v>96</v>
      </c>
      <c r="I54" s="103">
        <v>10</v>
      </c>
    </row>
    <row r="55" spans="8:9" ht="16.5" thickBot="1" x14ac:dyDescent="0.3">
      <c r="H55" s="102" t="s">
        <v>97</v>
      </c>
      <c r="I55" s="103">
        <v>11</v>
      </c>
    </row>
    <row r="56" spans="8:9" ht="16.5" thickBot="1" x14ac:dyDescent="0.3">
      <c r="H56" s="102" t="s">
        <v>98</v>
      </c>
      <c r="I56" s="103">
        <v>17</v>
      </c>
    </row>
    <row r="57" spans="8:9" ht="16.5" thickBot="1" x14ac:dyDescent="0.3">
      <c r="H57" s="102" t="s">
        <v>99</v>
      </c>
      <c r="I57" s="103">
        <v>16</v>
      </c>
    </row>
    <row r="58" spans="8:9" ht="16.5" thickBot="1" x14ac:dyDescent="0.3">
      <c r="H58" s="104" t="s">
        <v>100</v>
      </c>
      <c r="I58" s="105">
        <v>164</v>
      </c>
    </row>
  </sheetData>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34"/>
  <sheetViews>
    <sheetView workbookViewId="0">
      <selection activeCell="B2" sqref="B2:H15"/>
    </sheetView>
  </sheetViews>
  <sheetFormatPr defaultRowHeight="15" x14ac:dyDescent="0.25"/>
  <cols>
    <col min="2" max="2" width="45.7109375" bestFit="1" customWidth="1"/>
    <col min="3" max="3" width="12" customWidth="1"/>
    <col min="4" max="4" width="10.28515625" customWidth="1"/>
    <col min="5" max="5" width="7.42578125" customWidth="1"/>
  </cols>
  <sheetData>
    <row r="2" spans="2:17" x14ac:dyDescent="0.25">
      <c r="B2" s="106" t="s">
        <v>74</v>
      </c>
      <c r="C2" s="164">
        <v>2022</v>
      </c>
      <c r="D2" s="164">
        <v>2021</v>
      </c>
      <c r="E2" s="164">
        <v>2020</v>
      </c>
      <c r="F2" s="164">
        <v>2019</v>
      </c>
      <c r="G2" s="164">
        <v>2018</v>
      </c>
      <c r="H2" s="164">
        <v>2017</v>
      </c>
    </row>
    <row r="3" spans="2:17" x14ac:dyDescent="0.25">
      <c r="B3" s="106" t="s">
        <v>319</v>
      </c>
      <c r="C3" s="165">
        <v>1</v>
      </c>
      <c r="D3" s="165">
        <v>5</v>
      </c>
      <c r="E3" s="165">
        <v>6</v>
      </c>
      <c r="F3" s="165">
        <v>18</v>
      </c>
      <c r="G3" s="165">
        <v>16</v>
      </c>
      <c r="H3" s="165">
        <v>10</v>
      </c>
    </row>
    <row r="4" spans="2:17" x14ac:dyDescent="0.25">
      <c r="B4" s="106" t="s">
        <v>320</v>
      </c>
      <c r="C4" s="165">
        <v>0</v>
      </c>
      <c r="D4" s="165">
        <v>8</v>
      </c>
      <c r="E4" s="165">
        <v>4</v>
      </c>
      <c r="F4" s="165">
        <v>10</v>
      </c>
      <c r="G4" s="165">
        <v>13</v>
      </c>
      <c r="H4" s="165">
        <v>10</v>
      </c>
    </row>
    <row r="5" spans="2:17" x14ac:dyDescent="0.25">
      <c r="B5" s="106" t="s">
        <v>90</v>
      </c>
      <c r="C5" s="165">
        <v>1</v>
      </c>
      <c r="D5" s="165">
        <v>0</v>
      </c>
      <c r="E5" s="165">
        <v>3</v>
      </c>
      <c r="F5" s="165">
        <v>8</v>
      </c>
      <c r="G5" s="165">
        <v>15</v>
      </c>
      <c r="H5" s="165">
        <v>10</v>
      </c>
    </row>
    <row r="6" spans="2:17" x14ac:dyDescent="0.25">
      <c r="B6" s="106" t="s">
        <v>91</v>
      </c>
      <c r="C6" s="165">
        <v>0</v>
      </c>
      <c r="D6" s="165">
        <v>0</v>
      </c>
      <c r="E6" s="165">
        <v>1</v>
      </c>
      <c r="F6" s="165">
        <v>5</v>
      </c>
      <c r="G6" s="165">
        <v>12</v>
      </c>
      <c r="H6" s="165">
        <v>17</v>
      </c>
    </row>
    <row r="7" spans="2:17" x14ac:dyDescent="0.25">
      <c r="B7" s="106" t="s">
        <v>92</v>
      </c>
      <c r="C7" s="165"/>
      <c r="D7" s="165">
        <v>0</v>
      </c>
      <c r="E7" s="165">
        <v>0</v>
      </c>
      <c r="F7" s="165">
        <v>8</v>
      </c>
      <c r="G7" s="165">
        <v>9</v>
      </c>
      <c r="H7" s="165">
        <v>8</v>
      </c>
    </row>
    <row r="8" spans="2:17" x14ac:dyDescent="0.25">
      <c r="B8" s="106" t="s">
        <v>93</v>
      </c>
      <c r="C8" s="165"/>
      <c r="D8" s="165">
        <v>2</v>
      </c>
      <c r="E8" s="165">
        <v>3</v>
      </c>
      <c r="F8" s="165">
        <v>11</v>
      </c>
      <c r="G8" s="165">
        <v>11</v>
      </c>
      <c r="H8" s="165">
        <v>18</v>
      </c>
    </row>
    <row r="9" spans="2:17" x14ac:dyDescent="0.25">
      <c r="B9" s="106" t="s">
        <v>94</v>
      </c>
      <c r="C9" s="165"/>
      <c r="D9" s="165">
        <v>2</v>
      </c>
      <c r="E9" s="165">
        <v>1</v>
      </c>
      <c r="F9" s="165">
        <v>5</v>
      </c>
      <c r="G9" s="165">
        <v>8</v>
      </c>
      <c r="H9" s="165">
        <v>22</v>
      </c>
    </row>
    <row r="10" spans="2:17" x14ac:dyDescent="0.25">
      <c r="B10" s="106" t="s">
        <v>95</v>
      </c>
      <c r="C10" s="165"/>
      <c r="D10" s="165">
        <v>0</v>
      </c>
      <c r="E10" s="165">
        <v>3</v>
      </c>
      <c r="F10" s="165">
        <v>4</v>
      </c>
      <c r="G10" s="165">
        <v>12</v>
      </c>
      <c r="H10" s="165">
        <v>15</v>
      </c>
      <c r="L10" t="s">
        <v>74</v>
      </c>
    </row>
    <row r="11" spans="2:17" x14ac:dyDescent="0.25">
      <c r="B11" s="106" t="s">
        <v>96</v>
      </c>
      <c r="C11" s="165"/>
      <c r="D11" s="165">
        <v>2</v>
      </c>
      <c r="E11" s="165">
        <v>3</v>
      </c>
      <c r="F11" s="165">
        <v>5</v>
      </c>
      <c r="G11" s="165">
        <v>10</v>
      </c>
      <c r="H11" s="165">
        <v>10</v>
      </c>
    </row>
    <row r="12" spans="2:17" x14ac:dyDescent="0.25">
      <c r="B12" s="106" t="s">
        <v>97</v>
      </c>
      <c r="C12" s="165"/>
      <c r="D12" s="165">
        <v>1</v>
      </c>
      <c r="E12" s="165">
        <v>1</v>
      </c>
      <c r="F12" s="165">
        <v>6</v>
      </c>
      <c r="G12" s="165">
        <v>8</v>
      </c>
      <c r="H12" s="165">
        <v>11</v>
      </c>
    </row>
    <row r="13" spans="2:17" x14ac:dyDescent="0.25">
      <c r="B13" s="106" t="s">
        <v>98</v>
      </c>
      <c r="C13" s="165"/>
      <c r="D13" s="165">
        <v>2</v>
      </c>
      <c r="E13" s="165">
        <v>0</v>
      </c>
      <c r="F13" s="165">
        <v>5</v>
      </c>
      <c r="G13" s="165">
        <v>15</v>
      </c>
      <c r="H13" s="165">
        <v>17</v>
      </c>
      <c r="Q13" t="s">
        <v>74</v>
      </c>
    </row>
    <row r="14" spans="2:17" x14ac:dyDescent="0.25">
      <c r="B14" s="106" t="s">
        <v>99</v>
      </c>
      <c r="C14" s="165"/>
      <c r="D14" s="165">
        <v>5</v>
      </c>
      <c r="E14" s="165">
        <v>4</v>
      </c>
      <c r="F14" s="165">
        <v>5</v>
      </c>
      <c r="G14" s="165">
        <v>25</v>
      </c>
      <c r="H14" s="165">
        <v>16</v>
      </c>
    </row>
    <row r="15" spans="2:17" x14ac:dyDescent="0.25">
      <c r="B15" s="106" t="s">
        <v>100</v>
      </c>
      <c r="C15" s="165">
        <f>SUM(C3:C14)</f>
        <v>2</v>
      </c>
      <c r="D15" s="165">
        <f>SUM(D3:D14)</f>
        <v>27</v>
      </c>
      <c r="E15" s="165">
        <f>SUM(E3:E14)</f>
        <v>29</v>
      </c>
      <c r="F15" s="165">
        <f>SUM(F3:F14)</f>
        <v>90</v>
      </c>
      <c r="G15" s="165">
        <f t="shared" ref="G15:H15" si="0">SUM(G3:G14)</f>
        <v>154</v>
      </c>
      <c r="H15" s="165">
        <f t="shared" si="0"/>
        <v>164</v>
      </c>
    </row>
    <row r="18" spans="2:15" x14ac:dyDescent="0.25">
      <c r="I18" t="s">
        <v>398</v>
      </c>
      <c r="L18" t="s">
        <v>74</v>
      </c>
    </row>
    <row r="19" spans="2:15" x14ac:dyDescent="0.25">
      <c r="G19" t="s">
        <v>74</v>
      </c>
      <c r="H19" t="s">
        <v>74</v>
      </c>
    </row>
    <row r="20" spans="2:15" x14ac:dyDescent="0.25">
      <c r="E20" t="s">
        <v>74</v>
      </c>
      <c r="F20" t="s">
        <v>74</v>
      </c>
    </row>
    <row r="21" spans="2:15" x14ac:dyDescent="0.25">
      <c r="F21" t="s">
        <v>74</v>
      </c>
    </row>
    <row r="22" spans="2:15" x14ac:dyDescent="0.25">
      <c r="H22" t="s">
        <v>74</v>
      </c>
      <c r="J22" t="s">
        <v>74</v>
      </c>
      <c r="K22" t="s">
        <v>74</v>
      </c>
    </row>
    <row r="23" spans="2:15" x14ac:dyDescent="0.25">
      <c r="B23" t="s">
        <v>74</v>
      </c>
      <c r="L23" t="s">
        <v>74</v>
      </c>
    </row>
    <row r="25" spans="2:15" x14ac:dyDescent="0.25">
      <c r="B25" t="s">
        <v>74</v>
      </c>
    </row>
    <row r="26" spans="2:15" x14ac:dyDescent="0.25">
      <c r="F26" t="s">
        <v>74</v>
      </c>
    </row>
    <row r="28" spans="2:15" x14ac:dyDescent="0.25">
      <c r="B28" t="s">
        <v>74</v>
      </c>
    </row>
    <row r="29" spans="2:15" x14ac:dyDescent="0.25">
      <c r="O29" t="s">
        <v>74</v>
      </c>
    </row>
    <row r="31" spans="2:15" x14ac:dyDescent="0.25">
      <c r="B31" t="s">
        <v>74</v>
      </c>
      <c r="F31" t="s">
        <v>74</v>
      </c>
    </row>
    <row r="32" spans="2:15" x14ac:dyDescent="0.25">
      <c r="D32" t="s">
        <v>74</v>
      </c>
    </row>
    <row r="34" spans="2:2" x14ac:dyDescent="0.25">
      <c r="B34" t="s">
        <v>74</v>
      </c>
    </row>
  </sheetData>
  <pageMargins left="0.7" right="0.7" top="0.75" bottom="0.75" header="0.3" footer="0.3"/>
  <pageSetup scale="1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3"/>
  <sheetViews>
    <sheetView topLeftCell="A64" workbookViewId="0">
      <selection activeCell="C69" sqref="C69"/>
    </sheetView>
  </sheetViews>
  <sheetFormatPr defaultRowHeight="15" x14ac:dyDescent="0.25"/>
  <cols>
    <col min="2" max="2" width="11.5703125" customWidth="1"/>
    <col min="3" max="3" width="27.5703125" customWidth="1"/>
    <col min="6" max="6" width="14.85546875" bestFit="1" customWidth="1"/>
    <col min="7" max="7" width="24.42578125" bestFit="1" customWidth="1"/>
    <col min="8" max="8" width="17.85546875" bestFit="1" customWidth="1"/>
    <col min="9" max="9" width="51.5703125" bestFit="1" customWidth="1"/>
  </cols>
  <sheetData>
    <row r="1" spans="1:16" s="9" customFormat="1" ht="45" customHeight="1" thickTop="1" x14ac:dyDescent="0.25">
      <c r="A1" s="184" t="s">
        <v>24</v>
      </c>
      <c r="B1" s="185"/>
      <c r="C1" s="185"/>
      <c r="D1" s="185"/>
      <c r="E1" s="185"/>
      <c r="F1" s="185"/>
      <c r="G1" s="185"/>
      <c r="H1" s="185"/>
      <c r="I1" s="185"/>
      <c r="J1" s="185"/>
      <c r="K1" s="185"/>
      <c r="L1" s="185"/>
      <c r="M1" s="185"/>
      <c r="N1" s="185"/>
      <c r="O1" s="185"/>
      <c r="P1" s="186"/>
    </row>
    <row r="2" spans="1:16" s="9" customFormat="1" ht="39" customHeight="1" x14ac:dyDescent="0.25">
      <c r="A2" s="187" t="s">
        <v>19</v>
      </c>
      <c r="B2" s="189" t="s">
        <v>18</v>
      </c>
      <c r="C2" s="191" t="s">
        <v>17</v>
      </c>
      <c r="D2" s="193" t="s">
        <v>16</v>
      </c>
      <c r="E2" s="195" t="s">
        <v>331</v>
      </c>
      <c r="F2" s="195"/>
      <c r="G2" s="195"/>
      <c r="H2" s="196" t="s">
        <v>15</v>
      </c>
      <c r="I2" s="198" t="s">
        <v>14</v>
      </c>
      <c r="J2" s="177" t="s">
        <v>13</v>
      </c>
      <c r="K2" s="178"/>
      <c r="L2" s="178"/>
      <c r="M2" s="178"/>
      <c r="N2" s="179"/>
      <c r="O2" s="180" t="s">
        <v>4</v>
      </c>
      <c r="P2" s="182" t="s">
        <v>12</v>
      </c>
    </row>
    <row r="3" spans="1:16" s="9" customFormat="1" ht="62.25" customHeight="1" x14ac:dyDescent="0.25">
      <c r="A3" s="188"/>
      <c r="B3" s="190"/>
      <c r="C3" s="192"/>
      <c r="D3" s="194"/>
      <c r="E3" s="16" t="s">
        <v>11</v>
      </c>
      <c r="F3" s="15" t="s">
        <v>23</v>
      </c>
      <c r="G3" s="14" t="s">
        <v>10</v>
      </c>
      <c r="H3" s="197"/>
      <c r="I3" s="199"/>
      <c r="J3" s="13" t="s">
        <v>9</v>
      </c>
      <c r="K3" s="11" t="s">
        <v>8</v>
      </c>
      <c r="L3" s="12" t="s">
        <v>7</v>
      </c>
      <c r="M3" s="11" t="s">
        <v>6</v>
      </c>
      <c r="N3" s="10" t="s">
        <v>5</v>
      </c>
      <c r="O3" s="181"/>
      <c r="P3" s="183"/>
    </row>
    <row r="4" spans="1:16" ht="60" x14ac:dyDescent="0.25">
      <c r="A4" s="17">
        <v>43466</v>
      </c>
      <c r="B4" s="18">
        <v>0.56180555555555556</v>
      </c>
      <c r="C4" s="27" t="s">
        <v>1</v>
      </c>
      <c r="D4" s="19">
        <v>1.3480000000000001</v>
      </c>
      <c r="E4" s="20"/>
      <c r="F4" s="21">
        <v>51</v>
      </c>
      <c r="G4" s="55" t="s">
        <v>283</v>
      </c>
      <c r="H4" s="56" t="s">
        <v>0</v>
      </c>
      <c r="I4" s="23" t="s">
        <v>263</v>
      </c>
      <c r="J4" s="69"/>
      <c r="K4" s="70">
        <v>1459</v>
      </c>
      <c r="L4" s="71"/>
      <c r="M4" s="70">
        <v>847</v>
      </c>
      <c r="N4" s="88">
        <f t="shared" ref="N4:N33" si="0">SUM(J4:M4)</f>
        <v>2306</v>
      </c>
      <c r="O4" s="72">
        <v>43473</v>
      </c>
      <c r="P4" s="72">
        <v>43473</v>
      </c>
    </row>
    <row r="5" spans="1:16" ht="30" x14ac:dyDescent="0.25">
      <c r="A5" s="17">
        <v>43468</v>
      </c>
      <c r="B5" s="18">
        <v>0.7993055555555556</v>
      </c>
      <c r="C5" s="31" t="s">
        <v>21</v>
      </c>
      <c r="D5" s="19" t="s">
        <v>3</v>
      </c>
      <c r="E5" s="20"/>
      <c r="F5" s="89" t="s">
        <v>282</v>
      </c>
      <c r="G5" s="55" t="s">
        <v>275</v>
      </c>
      <c r="H5" s="25" t="s">
        <v>2</v>
      </c>
      <c r="I5" s="23" t="s">
        <v>264</v>
      </c>
      <c r="J5" s="69"/>
      <c r="K5" s="70">
        <v>1478</v>
      </c>
      <c r="L5" s="71"/>
      <c r="M5" s="70">
        <v>825</v>
      </c>
      <c r="N5" s="88">
        <f t="shared" si="0"/>
        <v>2303</v>
      </c>
      <c r="O5" s="72">
        <v>43473</v>
      </c>
      <c r="P5" s="72">
        <v>43473</v>
      </c>
    </row>
    <row r="6" spans="1:16" x14ac:dyDescent="0.25">
      <c r="A6" s="17">
        <v>43469</v>
      </c>
      <c r="B6" s="18">
        <v>0.73055555555555562</v>
      </c>
      <c r="C6" s="74" t="s">
        <v>252</v>
      </c>
      <c r="D6" s="19" t="s">
        <v>3</v>
      </c>
      <c r="E6" s="20"/>
      <c r="F6" s="21">
        <v>40</v>
      </c>
      <c r="G6" s="55" t="s">
        <v>285</v>
      </c>
      <c r="H6" s="25" t="s">
        <v>2</v>
      </c>
      <c r="I6" s="23" t="s">
        <v>266</v>
      </c>
      <c r="J6" s="69"/>
      <c r="K6" s="70">
        <v>1442</v>
      </c>
      <c r="L6" s="71" t="s">
        <v>74</v>
      </c>
      <c r="M6" s="70">
        <v>838</v>
      </c>
      <c r="N6" s="88">
        <f t="shared" si="0"/>
        <v>2280</v>
      </c>
      <c r="O6" s="72">
        <v>43473</v>
      </c>
      <c r="P6" s="72">
        <v>43473</v>
      </c>
    </row>
    <row r="7" spans="1:16" x14ac:dyDescent="0.25">
      <c r="A7" s="17">
        <v>43469</v>
      </c>
      <c r="B7" s="18">
        <v>0.58402777777777781</v>
      </c>
      <c r="C7" s="30" t="s">
        <v>20</v>
      </c>
      <c r="D7" s="3">
        <v>1.744</v>
      </c>
      <c r="E7" s="20"/>
      <c r="F7" s="21">
        <v>42</v>
      </c>
      <c r="G7" s="55" t="s">
        <v>284</v>
      </c>
      <c r="H7" s="56" t="s">
        <v>0</v>
      </c>
      <c r="I7" s="23" t="s">
        <v>265</v>
      </c>
      <c r="J7" s="69"/>
      <c r="K7" s="70">
        <v>1442</v>
      </c>
      <c r="L7" s="71" t="s">
        <v>74</v>
      </c>
      <c r="M7" s="70">
        <v>838</v>
      </c>
      <c r="N7" s="88">
        <f t="shared" si="0"/>
        <v>2280</v>
      </c>
      <c r="O7" s="72">
        <v>43473</v>
      </c>
      <c r="P7" s="72">
        <v>43473</v>
      </c>
    </row>
    <row r="8" spans="1:16" x14ac:dyDescent="0.25">
      <c r="A8" s="17">
        <v>43474</v>
      </c>
      <c r="B8" s="18">
        <v>0.6958333333333333</v>
      </c>
      <c r="C8" s="66" t="s">
        <v>117</v>
      </c>
      <c r="D8" s="19"/>
      <c r="E8" s="20"/>
      <c r="F8" s="21">
        <v>36</v>
      </c>
      <c r="G8" s="55" t="s">
        <v>286</v>
      </c>
      <c r="H8" s="56" t="s">
        <v>0</v>
      </c>
      <c r="I8" s="23" t="s">
        <v>267</v>
      </c>
      <c r="J8" s="69"/>
      <c r="K8" s="70">
        <v>1444</v>
      </c>
      <c r="L8" s="71"/>
      <c r="M8" s="70">
        <v>853</v>
      </c>
      <c r="N8" s="88">
        <f t="shared" si="0"/>
        <v>2297</v>
      </c>
      <c r="O8" s="72"/>
      <c r="P8" s="72"/>
    </row>
    <row r="9" spans="1:16" ht="45" x14ac:dyDescent="0.25">
      <c r="A9" s="17">
        <v>43477</v>
      </c>
      <c r="B9" s="18">
        <v>0.95763888888888893</v>
      </c>
      <c r="C9" s="27" t="s">
        <v>1</v>
      </c>
      <c r="D9" s="3" t="s">
        <v>3</v>
      </c>
      <c r="E9" s="20"/>
      <c r="F9" s="21">
        <v>27</v>
      </c>
      <c r="G9" s="55" t="s">
        <v>306</v>
      </c>
      <c r="H9" s="25" t="s">
        <v>2</v>
      </c>
      <c r="I9" s="23" t="s">
        <v>290</v>
      </c>
      <c r="J9" s="69"/>
      <c r="K9" s="70">
        <v>1325</v>
      </c>
      <c r="L9" s="71"/>
      <c r="M9" s="70">
        <v>870</v>
      </c>
      <c r="N9" s="88">
        <f t="shared" si="0"/>
        <v>2195</v>
      </c>
      <c r="O9" s="72"/>
      <c r="P9" s="73"/>
    </row>
    <row r="10" spans="1:16" ht="45" x14ac:dyDescent="0.25">
      <c r="A10" s="17">
        <v>43479</v>
      </c>
      <c r="B10" s="18">
        <v>0.75</v>
      </c>
      <c r="C10" s="27" t="s">
        <v>1</v>
      </c>
      <c r="D10" s="3" t="s">
        <v>3</v>
      </c>
      <c r="E10" s="20"/>
      <c r="F10" s="21">
        <v>25</v>
      </c>
      <c r="G10" s="55" t="s">
        <v>64</v>
      </c>
      <c r="H10" s="25" t="s">
        <v>2</v>
      </c>
      <c r="I10" s="23" t="s">
        <v>291</v>
      </c>
      <c r="J10" s="69"/>
      <c r="K10" s="70">
        <v>1352</v>
      </c>
      <c r="L10" s="71"/>
      <c r="M10" s="70">
        <v>839</v>
      </c>
      <c r="N10" s="88">
        <f t="shared" si="0"/>
        <v>2191</v>
      </c>
      <c r="O10" s="72"/>
      <c r="P10" s="73"/>
    </row>
    <row r="11" spans="1:16" ht="30" x14ac:dyDescent="0.25">
      <c r="A11" s="17">
        <v>43479</v>
      </c>
      <c r="B11" s="18">
        <v>0.76111111111111107</v>
      </c>
      <c r="C11" s="27" t="s">
        <v>1</v>
      </c>
      <c r="D11" s="3" t="s">
        <v>3</v>
      </c>
      <c r="E11" s="20"/>
      <c r="F11" s="21">
        <v>25</v>
      </c>
      <c r="G11" s="55" t="s">
        <v>64</v>
      </c>
      <c r="H11" s="25" t="s">
        <v>2</v>
      </c>
      <c r="I11" s="23" t="s">
        <v>292</v>
      </c>
      <c r="J11" s="69"/>
      <c r="K11" s="70">
        <v>1352</v>
      </c>
      <c r="L11" s="71"/>
      <c r="M11" s="70">
        <v>839</v>
      </c>
      <c r="N11" s="88">
        <f t="shared" si="0"/>
        <v>2191</v>
      </c>
      <c r="O11" s="72"/>
      <c r="P11" s="73"/>
    </row>
    <row r="12" spans="1:16" ht="30" x14ac:dyDescent="0.25">
      <c r="A12" s="17">
        <v>43483</v>
      </c>
      <c r="B12" s="18">
        <v>0.59097222222222223</v>
      </c>
      <c r="C12" s="27" t="s">
        <v>1</v>
      </c>
      <c r="D12" s="3" t="s">
        <v>3</v>
      </c>
      <c r="E12" s="20"/>
      <c r="F12" s="21">
        <v>31</v>
      </c>
      <c r="G12" s="55" t="s">
        <v>307</v>
      </c>
      <c r="H12" s="25" t="s">
        <v>2</v>
      </c>
      <c r="I12" s="23" t="s">
        <v>293</v>
      </c>
      <c r="J12" s="69"/>
      <c r="K12" s="70">
        <v>1399</v>
      </c>
      <c r="L12" s="71"/>
      <c r="M12" s="70">
        <v>902</v>
      </c>
      <c r="N12" s="88">
        <f t="shared" si="0"/>
        <v>2301</v>
      </c>
      <c r="O12" s="72"/>
      <c r="P12" s="73"/>
    </row>
    <row r="13" spans="1:16" ht="30" x14ac:dyDescent="0.25">
      <c r="A13" s="17">
        <v>43485</v>
      </c>
      <c r="B13" s="18">
        <v>0.5</v>
      </c>
      <c r="C13" s="27" t="s">
        <v>1</v>
      </c>
      <c r="D13" s="3">
        <v>1.2969999999999999</v>
      </c>
      <c r="E13" s="20"/>
      <c r="F13" s="21">
        <v>31</v>
      </c>
      <c r="G13" s="55" t="s">
        <v>308</v>
      </c>
      <c r="H13" s="56" t="s">
        <v>0</v>
      </c>
      <c r="I13" s="23" t="s">
        <v>294</v>
      </c>
      <c r="J13" s="69"/>
      <c r="K13" s="70">
        <v>1419</v>
      </c>
      <c r="L13" s="71"/>
      <c r="M13" s="70">
        <v>837</v>
      </c>
      <c r="N13" s="88">
        <f t="shared" si="0"/>
        <v>2256</v>
      </c>
      <c r="O13" s="72"/>
      <c r="P13" s="73"/>
    </row>
    <row r="14" spans="1:16" ht="30" x14ac:dyDescent="0.25">
      <c r="A14" s="17">
        <v>43488</v>
      </c>
      <c r="B14" s="18">
        <v>0.65625</v>
      </c>
      <c r="C14" s="30" t="s">
        <v>20</v>
      </c>
      <c r="D14" s="3" t="s">
        <v>3</v>
      </c>
      <c r="E14" s="20"/>
      <c r="F14" s="21">
        <v>36</v>
      </c>
      <c r="G14" s="55" t="s">
        <v>309</v>
      </c>
      <c r="H14" s="25" t="s">
        <v>2</v>
      </c>
      <c r="I14" s="23" t="s">
        <v>295</v>
      </c>
      <c r="J14" s="69"/>
      <c r="K14" s="70">
        <v>1367</v>
      </c>
      <c r="L14" s="71"/>
      <c r="M14" s="70">
        <v>845</v>
      </c>
      <c r="N14" s="88">
        <f t="shared" si="0"/>
        <v>2212</v>
      </c>
      <c r="O14" s="72"/>
      <c r="P14" s="73"/>
    </row>
    <row r="15" spans="1:16" x14ac:dyDescent="0.25">
      <c r="A15" s="17">
        <v>43491</v>
      </c>
      <c r="B15" s="18">
        <v>0.75</v>
      </c>
      <c r="C15" s="27" t="s">
        <v>1</v>
      </c>
      <c r="D15" s="3">
        <v>1.2969999999999999</v>
      </c>
      <c r="E15" s="20"/>
      <c r="F15" s="21">
        <v>28</v>
      </c>
      <c r="G15" s="55" t="s">
        <v>310</v>
      </c>
      <c r="H15" s="56" t="s">
        <v>0</v>
      </c>
      <c r="I15" s="23" t="s">
        <v>296</v>
      </c>
      <c r="J15" s="69"/>
      <c r="K15" s="70">
        <v>1081</v>
      </c>
      <c r="L15" s="71"/>
      <c r="M15" s="70">
        <v>909</v>
      </c>
      <c r="N15" s="88">
        <f t="shared" si="0"/>
        <v>1990</v>
      </c>
      <c r="O15" s="72"/>
      <c r="P15" s="73"/>
    </row>
    <row r="16" spans="1:16" ht="30" x14ac:dyDescent="0.25">
      <c r="A16" s="17">
        <v>43492</v>
      </c>
      <c r="B16" s="18">
        <v>0.4375</v>
      </c>
      <c r="C16" s="27" t="s">
        <v>1</v>
      </c>
      <c r="D16" s="3">
        <v>1.2969999999999999</v>
      </c>
      <c r="E16" s="20"/>
      <c r="F16" s="21">
        <v>39</v>
      </c>
      <c r="G16" s="55" t="s">
        <v>310</v>
      </c>
      <c r="H16" s="56" t="s">
        <v>0</v>
      </c>
      <c r="I16" s="23" t="s">
        <v>297</v>
      </c>
      <c r="J16" s="69"/>
      <c r="K16" s="70">
        <v>1171</v>
      </c>
      <c r="L16" s="71"/>
      <c r="M16" s="70">
        <v>879</v>
      </c>
      <c r="N16" s="88">
        <f t="shared" si="0"/>
        <v>2050</v>
      </c>
      <c r="O16" s="72"/>
      <c r="P16" s="73"/>
    </row>
    <row r="17" spans="1:16" ht="45" x14ac:dyDescent="0.25">
      <c r="A17" s="17">
        <v>43493</v>
      </c>
      <c r="B17" s="18">
        <v>0.8125</v>
      </c>
      <c r="C17" s="27" t="s">
        <v>1</v>
      </c>
      <c r="D17" s="3" t="s">
        <v>3</v>
      </c>
      <c r="E17" s="20"/>
      <c r="F17" s="21">
        <v>23</v>
      </c>
      <c r="G17" s="55" t="s">
        <v>71</v>
      </c>
      <c r="H17" s="25" t="s">
        <v>2</v>
      </c>
      <c r="I17" s="23" t="s">
        <v>298</v>
      </c>
      <c r="J17" s="69"/>
      <c r="K17" s="70">
        <v>1159</v>
      </c>
      <c r="L17" s="71"/>
      <c r="M17" s="70">
        <v>908</v>
      </c>
      <c r="N17" s="88">
        <f t="shared" si="0"/>
        <v>2067</v>
      </c>
      <c r="O17" s="72"/>
      <c r="P17" s="73"/>
    </row>
    <row r="18" spans="1:16" ht="60" x14ac:dyDescent="0.25">
      <c r="A18" s="17">
        <v>43493</v>
      </c>
      <c r="B18" s="18">
        <v>0.7631944444444444</v>
      </c>
      <c r="C18" s="27" t="s">
        <v>1</v>
      </c>
      <c r="D18" s="3" t="s">
        <v>3</v>
      </c>
      <c r="E18" s="20"/>
      <c r="F18" s="21">
        <v>23</v>
      </c>
      <c r="G18" s="55" t="s">
        <v>71</v>
      </c>
      <c r="H18" s="25" t="s">
        <v>2</v>
      </c>
      <c r="I18" s="23" t="s">
        <v>299</v>
      </c>
      <c r="J18" s="69"/>
      <c r="K18" s="70">
        <v>1159</v>
      </c>
      <c r="L18" s="71"/>
      <c r="M18" s="70">
        <v>908</v>
      </c>
      <c r="N18" s="88">
        <f t="shared" si="0"/>
        <v>2067</v>
      </c>
      <c r="O18" s="72"/>
      <c r="P18" s="73"/>
    </row>
    <row r="19" spans="1:16" x14ac:dyDescent="0.25">
      <c r="A19" s="17">
        <v>43495</v>
      </c>
      <c r="B19" s="18">
        <v>0.58333333333333337</v>
      </c>
      <c r="C19" s="27" t="s">
        <v>1</v>
      </c>
      <c r="D19" s="3" t="s">
        <v>3</v>
      </c>
      <c r="E19" s="20"/>
      <c r="F19" s="21">
        <v>26</v>
      </c>
      <c r="G19" s="55" t="s">
        <v>311</v>
      </c>
      <c r="H19" s="25" t="s">
        <v>2</v>
      </c>
      <c r="I19" s="23" t="s">
        <v>300</v>
      </c>
      <c r="J19" s="69"/>
      <c r="K19" s="70">
        <v>1100</v>
      </c>
      <c r="L19" s="71"/>
      <c r="M19" s="70">
        <v>966</v>
      </c>
      <c r="N19" s="88">
        <f t="shared" si="0"/>
        <v>2066</v>
      </c>
      <c r="O19" s="72"/>
      <c r="P19" s="73"/>
    </row>
    <row r="20" spans="1:16" x14ac:dyDescent="0.25">
      <c r="A20" s="17">
        <v>43496</v>
      </c>
      <c r="B20" s="18">
        <v>0.625</v>
      </c>
      <c r="C20" s="27" t="s">
        <v>1</v>
      </c>
      <c r="D20" s="3" t="s">
        <v>3</v>
      </c>
      <c r="E20" s="20"/>
      <c r="F20" s="21">
        <v>11</v>
      </c>
      <c r="G20" s="55" t="s">
        <v>312</v>
      </c>
      <c r="H20" s="25" t="s">
        <v>2</v>
      </c>
      <c r="I20" s="23" t="s">
        <v>300</v>
      </c>
      <c r="J20" s="69"/>
      <c r="K20" s="70">
        <v>960</v>
      </c>
      <c r="L20" s="71"/>
      <c r="M20" s="70">
        <v>1067</v>
      </c>
      <c r="N20" s="88">
        <f t="shared" si="0"/>
        <v>2027</v>
      </c>
      <c r="O20" s="72"/>
      <c r="P20" s="73"/>
    </row>
    <row r="21" spans="1:16" ht="30" x14ac:dyDescent="0.25">
      <c r="A21" s="17">
        <v>43496</v>
      </c>
      <c r="B21" s="18">
        <v>0.79166666666666663</v>
      </c>
      <c r="C21" s="27" t="s">
        <v>1</v>
      </c>
      <c r="D21" s="3" t="s">
        <v>3</v>
      </c>
      <c r="E21" s="20"/>
      <c r="F21" s="21">
        <v>9</v>
      </c>
      <c r="G21" s="55" t="s">
        <v>244</v>
      </c>
      <c r="H21" s="25" t="s">
        <v>2</v>
      </c>
      <c r="I21" s="23" t="s">
        <v>301</v>
      </c>
      <c r="J21" s="69"/>
      <c r="K21" s="70">
        <v>960</v>
      </c>
      <c r="L21" s="71"/>
      <c r="M21" s="70">
        <v>1067</v>
      </c>
      <c r="N21" s="88">
        <f t="shared" si="0"/>
        <v>2027</v>
      </c>
      <c r="O21" s="72"/>
      <c r="P21" s="73"/>
    </row>
    <row r="22" spans="1:16" x14ac:dyDescent="0.25">
      <c r="A22" s="17">
        <v>43497</v>
      </c>
      <c r="B22" s="18">
        <v>0.875</v>
      </c>
      <c r="C22" s="27" t="s">
        <v>1</v>
      </c>
      <c r="D22" s="3" t="s">
        <v>3</v>
      </c>
      <c r="E22" s="20"/>
      <c r="F22" s="21">
        <v>11</v>
      </c>
      <c r="G22" s="55" t="s">
        <v>332</v>
      </c>
      <c r="H22" s="25" t="s">
        <v>2</v>
      </c>
      <c r="I22" s="23" t="s">
        <v>302</v>
      </c>
      <c r="J22" s="69"/>
      <c r="K22" s="70">
        <v>925</v>
      </c>
      <c r="L22" s="71"/>
      <c r="M22" s="70">
        <v>1063</v>
      </c>
      <c r="N22" s="88">
        <f t="shared" si="0"/>
        <v>1988</v>
      </c>
      <c r="O22" s="72"/>
      <c r="P22" s="73"/>
    </row>
    <row r="23" spans="1:16" ht="30" x14ac:dyDescent="0.25">
      <c r="A23" s="17">
        <v>43498</v>
      </c>
      <c r="B23" s="18">
        <v>0.4284722222222222</v>
      </c>
      <c r="C23" s="30" t="s">
        <v>20</v>
      </c>
      <c r="D23" s="3" t="s">
        <v>3</v>
      </c>
      <c r="E23" s="20"/>
      <c r="F23" s="21">
        <v>9</v>
      </c>
      <c r="G23" s="55" t="s">
        <v>333</v>
      </c>
      <c r="H23" s="25" t="s">
        <v>303</v>
      </c>
      <c r="I23" s="23" t="s">
        <v>304</v>
      </c>
      <c r="J23" s="69"/>
      <c r="K23" s="70">
        <v>1005</v>
      </c>
      <c r="L23" s="71"/>
      <c r="M23" s="70">
        <v>1053</v>
      </c>
      <c r="N23" s="88">
        <f t="shared" si="0"/>
        <v>2058</v>
      </c>
      <c r="O23" s="72"/>
      <c r="P23" s="73"/>
    </row>
    <row r="24" spans="1:16" ht="30" x14ac:dyDescent="0.25">
      <c r="A24" s="17">
        <v>43499</v>
      </c>
      <c r="B24" s="18">
        <v>0.26041666666666669</v>
      </c>
      <c r="C24" s="30" t="s">
        <v>20</v>
      </c>
      <c r="D24" s="3">
        <v>1.744</v>
      </c>
      <c r="E24" s="20"/>
      <c r="F24" s="21">
        <v>25</v>
      </c>
      <c r="G24" s="55" t="s">
        <v>334</v>
      </c>
      <c r="H24" s="56" t="s">
        <v>0</v>
      </c>
      <c r="I24" s="23" t="s">
        <v>305</v>
      </c>
      <c r="J24" s="69"/>
      <c r="K24" s="70">
        <v>1142</v>
      </c>
      <c r="L24" s="71"/>
      <c r="M24" s="70">
        <v>1105</v>
      </c>
      <c r="N24" s="88">
        <f t="shared" si="0"/>
        <v>2247</v>
      </c>
      <c r="O24" s="72"/>
      <c r="P24" s="73"/>
    </row>
    <row r="25" spans="1:16" ht="30" x14ac:dyDescent="0.25">
      <c r="A25" s="17">
        <v>43499</v>
      </c>
      <c r="B25" s="18">
        <v>0.58333333333333337</v>
      </c>
      <c r="C25" s="27" t="s">
        <v>1</v>
      </c>
      <c r="D25" s="3">
        <v>1.3480000000000001</v>
      </c>
      <c r="E25" s="20"/>
      <c r="F25" s="21">
        <v>27</v>
      </c>
      <c r="G25" s="55" t="s">
        <v>335</v>
      </c>
      <c r="H25" s="56" t="s">
        <v>0</v>
      </c>
      <c r="I25" s="23" t="s">
        <v>321</v>
      </c>
      <c r="J25" s="69"/>
      <c r="K25" s="70">
        <v>1141</v>
      </c>
      <c r="L25" s="71"/>
      <c r="M25" s="70">
        <v>1105</v>
      </c>
      <c r="N25" s="88">
        <f t="shared" si="0"/>
        <v>2246</v>
      </c>
      <c r="O25" s="72">
        <v>43518</v>
      </c>
      <c r="P25" s="72">
        <v>43524</v>
      </c>
    </row>
    <row r="26" spans="1:16" ht="45" x14ac:dyDescent="0.25">
      <c r="A26" s="17">
        <v>43500</v>
      </c>
      <c r="B26" s="18">
        <v>0.85416666666666663</v>
      </c>
      <c r="C26" s="27" t="s">
        <v>1</v>
      </c>
      <c r="D26" s="3">
        <v>1.3480000000000001</v>
      </c>
      <c r="E26" s="20"/>
      <c r="F26" s="21">
        <v>53</v>
      </c>
      <c r="G26" s="55" t="s">
        <v>336</v>
      </c>
      <c r="H26" s="56" t="s">
        <v>0</v>
      </c>
      <c r="I26" s="23" t="s">
        <v>322</v>
      </c>
      <c r="J26" s="69"/>
      <c r="K26" s="70">
        <v>1294</v>
      </c>
      <c r="L26" s="71"/>
      <c r="M26" s="70">
        <v>1065</v>
      </c>
      <c r="N26" s="88">
        <f t="shared" si="0"/>
        <v>2359</v>
      </c>
      <c r="O26" s="72">
        <v>43518</v>
      </c>
      <c r="P26" s="72">
        <v>43524</v>
      </c>
    </row>
    <row r="27" spans="1:16" x14ac:dyDescent="0.25">
      <c r="A27" s="17">
        <v>43511</v>
      </c>
      <c r="B27" s="18">
        <v>0.7583333333333333</v>
      </c>
      <c r="C27" s="30" t="s">
        <v>20</v>
      </c>
      <c r="D27" s="19" t="s">
        <v>3</v>
      </c>
      <c r="E27" s="20"/>
      <c r="F27" s="21">
        <v>56</v>
      </c>
      <c r="G27" s="55" t="s">
        <v>337</v>
      </c>
      <c r="H27" s="25" t="s">
        <v>2</v>
      </c>
      <c r="I27" s="23" t="s">
        <v>323</v>
      </c>
      <c r="J27" s="69"/>
      <c r="K27" s="70">
        <v>1216</v>
      </c>
      <c r="L27" s="71"/>
      <c r="M27" s="70">
        <v>1036</v>
      </c>
      <c r="N27" s="88">
        <f t="shared" si="0"/>
        <v>2252</v>
      </c>
      <c r="O27" s="72">
        <v>43518</v>
      </c>
      <c r="P27" s="72">
        <v>43524</v>
      </c>
    </row>
    <row r="28" spans="1:16" ht="60" x14ac:dyDescent="0.25">
      <c r="A28" s="17">
        <v>43512</v>
      </c>
      <c r="B28" s="18">
        <v>3.6111111111111115E-2</v>
      </c>
      <c r="C28" s="27" t="s">
        <v>1</v>
      </c>
      <c r="D28" s="3">
        <v>1.2969999999999999</v>
      </c>
      <c r="E28" s="20"/>
      <c r="F28" s="21">
        <v>45</v>
      </c>
      <c r="G28" s="55" t="s">
        <v>338</v>
      </c>
      <c r="H28" s="56" t="s">
        <v>0</v>
      </c>
      <c r="I28" s="23" t="s">
        <v>324</v>
      </c>
      <c r="J28" s="69"/>
      <c r="K28" s="70">
        <v>1218</v>
      </c>
      <c r="L28" s="71"/>
      <c r="M28" s="70">
        <v>1061</v>
      </c>
      <c r="N28" s="88">
        <f t="shared" si="0"/>
        <v>2279</v>
      </c>
      <c r="O28" s="72">
        <v>43518</v>
      </c>
      <c r="P28" s="72">
        <v>43524</v>
      </c>
    </row>
    <row r="29" spans="1:16" ht="30" x14ac:dyDescent="0.25">
      <c r="A29" s="17">
        <v>43515</v>
      </c>
      <c r="B29" s="18">
        <v>0.48819444444444443</v>
      </c>
      <c r="C29" s="74" t="s">
        <v>325</v>
      </c>
      <c r="D29" s="19" t="s">
        <v>3</v>
      </c>
      <c r="E29" s="20"/>
      <c r="F29" s="21">
        <v>23</v>
      </c>
      <c r="G29" s="55" t="s">
        <v>339</v>
      </c>
      <c r="H29" s="25" t="s">
        <v>2</v>
      </c>
      <c r="I29" s="23" t="s">
        <v>326</v>
      </c>
      <c r="J29" s="69"/>
      <c r="K29" s="70">
        <v>1173</v>
      </c>
      <c r="L29" s="71"/>
      <c r="M29" s="70">
        <v>1188</v>
      </c>
      <c r="N29" s="88">
        <f t="shared" si="0"/>
        <v>2361</v>
      </c>
      <c r="O29" s="72">
        <v>43518</v>
      </c>
      <c r="P29" s="72">
        <v>43524</v>
      </c>
    </row>
    <row r="30" spans="1:16" ht="30" x14ac:dyDescent="0.25">
      <c r="A30" s="1">
        <v>43519</v>
      </c>
      <c r="B30" s="2">
        <v>0.66666666666666663</v>
      </c>
      <c r="C30" s="27" t="s">
        <v>1</v>
      </c>
      <c r="D30" s="3">
        <v>1.3480000000000001</v>
      </c>
      <c r="E30" s="4"/>
      <c r="F30" s="5">
        <v>37</v>
      </c>
      <c r="G30" s="84" t="s">
        <v>340</v>
      </c>
      <c r="H30" s="7" t="s">
        <v>0</v>
      </c>
      <c r="I30" s="8" t="s">
        <v>327</v>
      </c>
      <c r="J30" s="107"/>
      <c r="K30" s="85">
        <v>1220</v>
      </c>
      <c r="L30" s="90"/>
      <c r="M30" s="85">
        <v>1080</v>
      </c>
      <c r="N30" s="108">
        <f t="shared" si="0"/>
        <v>2300</v>
      </c>
      <c r="O30" s="109">
        <v>43524</v>
      </c>
      <c r="P30" s="109">
        <v>43524</v>
      </c>
    </row>
    <row r="31" spans="1:16" x14ac:dyDescent="0.25">
      <c r="A31" s="17">
        <v>43520</v>
      </c>
      <c r="B31" s="18">
        <v>0.51666666666666672</v>
      </c>
      <c r="C31" s="74" t="s">
        <v>21</v>
      </c>
      <c r="D31" s="19" t="s">
        <v>3</v>
      </c>
      <c r="E31" s="20"/>
      <c r="F31" s="21">
        <v>39</v>
      </c>
      <c r="G31" s="55" t="s">
        <v>307</v>
      </c>
      <c r="H31" s="25" t="s">
        <v>2</v>
      </c>
      <c r="I31" s="23" t="s">
        <v>328</v>
      </c>
      <c r="J31" s="69"/>
      <c r="K31" s="70">
        <v>1234</v>
      </c>
      <c r="L31" s="71"/>
      <c r="M31" s="70">
        <v>1010</v>
      </c>
      <c r="N31" s="88">
        <f t="shared" si="0"/>
        <v>2244</v>
      </c>
      <c r="O31" s="72">
        <v>43524</v>
      </c>
      <c r="P31" s="72">
        <v>43524</v>
      </c>
    </row>
    <row r="32" spans="1:16" ht="45" x14ac:dyDescent="0.25">
      <c r="A32" s="17">
        <v>43526</v>
      </c>
      <c r="B32" s="18">
        <v>0.54166666666666663</v>
      </c>
      <c r="C32" s="27" t="s">
        <v>1</v>
      </c>
      <c r="D32" s="19" t="s">
        <v>3</v>
      </c>
      <c r="E32" s="20"/>
      <c r="F32" s="21" t="s">
        <v>74</v>
      </c>
      <c r="G32" s="55" t="s">
        <v>74</v>
      </c>
      <c r="H32" s="25" t="s">
        <v>2</v>
      </c>
      <c r="I32" s="23" t="s">
        <v>329</v>
      </c>
      <c r="J32" s="69"/>
      <c r="K32" s="70">
        <v>1165</v>
      </c>
      <c r="L32" s="71"/>
      <c r="M32" s="70">
        <v>1067</v>
      </c>
      <c r="N32" s="88">
        <f t="shared" si="0"/>
        <v>2232</v>
      </c>
      <c r="O32" s="72"/>
      <c r="P32" s="73"/>
    </row>
    <row r="33" spans="1:16" ht="45" x14ac:dyDescent="0.25">
      <c r="A33" s="17">
        <v>43526</v>
      </c>
      <c r="B33" s="18">
        <v>0.91666666666666663</v>
      </c>
      <c r="C33" s="27" t="s">
        <v>1</v>
      </c>
      <c r="D33" s="19" t="s">
        <v>3</v>
      </c>
      <c r="E33" s="20"/>
      <c r="F33" s="21" t="s">
        <v>74</v>
      </c>
      <c r="G33" s="55" t="s">
        <v>74</v>
      </c>
      <c r="H33" s="25" t="s">
        <v>2</v>
      </c>
      <c r="I33" s="23" t="s">
        <v>329</v>
      </c>
      <c r="J33" s="69"/>
      <c r="K33" s="70">
        <v>1165</v>
      </c>
      <c r="L33" s="71"/>
      <c r="M33" s="70">
        <v>1067</v>
      </c>
      <c r="N33" s="88">
        <f t="shared" si="0"/>
        <v>2232</v>
      </c>
      <c r="O33" s="72"/>
      <c r="P33" s="73"/>
    </row>
    <row r="34" spans="1:16" ht="45" x14ac:dyDescent="0.25">
      <c r="A34" s="17">
        <v>43531</v>
      </c>
      <c r="B34" s="18">
        <v>0.67708333333333337</v>
      </c>
      <c r="C34" s="27" t="s">
        <v>1</v>
      </c>
      <c r="D34" s="19" t="s">
        <v>3</v>
      </c>
      <c r="E34" s="20"/>
      <c r="F34" s="21">
        <v>27</v>
      </c>
      <c r="G34" s="55" t="s">
        <v>341</v>
      </c>
      <c r="H34" s="25" t="s">
        <v>2</v>
      </c>
      <c r="I34" s="23" t="s">
        <v>342</v>
      </c>
      <c r="J34" s="69"/>
      <c r="K34" s="70">
        <v>1068</v>
      </c>
      <c r="L34" s="71"/>
      <c r="M34" s="70">
        <v>1064</v>
      </c>
      <c r="N34" s="88">
        <f t="shared" ref="N34:N93" si="1">SUM(J34:M34)</f>
        <v>2132</v>
      </c>
      <c r="O34" s="72">
        <v>43551</v>
      </c>
      <c r="P34" s="72">
        <v>43551</v>
      </c>
    </row>
    <row r="35" spans="1:16" ht="30" x14ac:dyDescent="0.25">
      <c r="A35" s="17">
        <v>43548</v>
      </c>
      <c r="B35" s="18">
        <v>0.49583333333333335</v>
      </c>
      <c r="C35" s="27" t="s">
        <v>1</v>
      </c>
      <c r="D35" s="3">
        <v>1.2969999999999999</v>
      </c>
      <c r="E35" s="20"/>
      <c r="F35" s="21">
        <v>47</v>
      </c>
      <c r="G35" s="55" t="s">
        <v>343</v>
      </c>
      <c r="H35" s="56" t="s">
        <v>0</v>
      </c>
      <c r="I35" s="23" t="s">
        <v>344</v>
      </c>
      <c r="J35" s="69"/>
      <c r="K35" s="70">
        <v>1166</v>
      </c>
      <c r="L35" s="71"/>
      <c r="M35" s="70">
        <v>1091</v>
      </c>
      <c r="N35" s="88">
        <f t="shared" si="1"/>
        <v>2257</v>
      </c>
      <c r="O35" s="72">
        <v>43551</v>
      </c>
      <c r="P35" s="72">
        <v>43551</v>
      </c>
    </row>
    <row r="36" spans="1:16" x14ac:dyDescent="0.25">
      <c r="A36" s="17">
        <v>43551</v>
      </c>
      <c r="B36" s="18">
        <v>0.8125</v>
      </c>
      <c r="C36" s="27" t="s">
        <v>1</v>
      </c>
      <c r="D36" s="19" t="s">
        <v>3</v>
      </c>
      <c r="E36" s="20"/>
      <c r="F36" s="21">
        <v>44</v>
      </c>
      <c r="G36" s="55" t="s">
        <v>345</v>
      </c>
      <c r="H36" s="25" t="s">
        <v>2</v>
      </c>
      <c r="I36" s="23" t="s">
        <v>346</v>
      </c>
      <c r="J36" s="69"/>
      <c r="K36" s="70">
        <v>1094</v>
      </c>
      <c r="L36" s="71"/>
      <c r="M36" s="70">
        <v>1072</v>
      </c>
      <c r="N36" s="88">
        <f t="shared" si="1"/>
        <v>2166</v>
      </c>
      <c r="O36" s="72">
        <v>43559</v>
      </c>
      <c r="P36" s="73">
        <v>43572</v>
      </c>
    </row>
    <row r="37" spans="1:16" x14ac:dyDescent="0.25">
      <c r="A37" s="17">
        <v>43552</v>
      </c>
      <c r="B37" s="18">
        <v>0.39583333333333331</v>
      </c>
      <c r="C37" s="27" t="s">
        <v>1</v>
      </c>
      <c r="D37" s="19" t="s">
        <v>3</v>
      </c>
      <c r="E37" s="20"/>
      <c r="F37" s="21">
        <v>33</v>
      </c>
      <c r="G37" s="55" t="s">
        <v>347</v>
      </c>
      <c r="H37" s="25" t="s">
        <v>2</v>
      </c>
      <c r="I37" s="23" t="s">
        <v>348</v>
      </c>
      <c r="J37" s="69"/>
      <c r="K37" s="70">
        <v>1099</v>
      </c>
      <c r="L37" s="71"/>
      <c r="M37" s="70">
        <v>1059</v>
      </c>
      <c r="N37" s="88">
        <f t="shared" si="1"/>
        <v>2158</v>
      </c>
      <c r="O37" s="72">
        <v>43559</v>
      </c>
      <c r="P37" s="73">
        <v>43572</v>
      </c>
    </row>
    <row r="38" spans="1:16" ht="60" x14ac:dyDescent="0.25">
      <c r="A38" s="17">
        <v>43552</v>
      </c>
      <c r="B38" s="18">
        <v>0.83333333333333337</v>
      </c>
      <c r="C38" s="27" t="s">
        <v>1</v>
      </c>
      <c r="D38" s="19" t="s">
        <v>3</v>
      </c>
      <c r="E38" s="20"/>
      <c r="F38" s="21">
        <v>52</v>
      </c>
      <c r="G38" s="55" t="s">
        <v>349</v>
      </c>
      <c r="H38" s="25" t="s">
        <v>2</v>
      </c>
      <c r="I38" s="23" t="s">
        <v>350</v>
      </c>
      <c r="J38" s="69"/>
      <c r="K38" s="70">
        <v>1099</v>
      </c>
      <c r="L38" s="71"/>
      <c r="M38" s="70">
        <v>1059</v>
      </c>
      <c r="N38" s="88">
        <f t="shared" si="1"/>
        <v>2158</v>
      </c>
      <c r="O38" s="72">
        <v>43559</v>
      </c>
      <c r="P38" s="73">
        <v>43572</v>
      </c>
    </row>
    <row r="39" spans="1:16" ht="90" x14ac:dyDescent="0.25">
      <c r="A39" s="17">
        <v>43553</v>
      </c>
      <c r="B39" s="18">
        <v>0.875</v>
      </c>
      <c r="C39" s="27" t="s">
        <v>1</v>
      </c>
      <c r="D39" s="19" t="s">
        <v>3</v>
      </c>
      <c r="E39" s="20"/>
      <c r="F39" s="21">
        <v>54</v>
      </c>
      <c r="G39" s="55" t="s">
        <v>351</v>
      </c>
      <c r="H39" s="25" t="s">
        <v>2</v>
      </c>
      <c r="I39" s="23" t="s">
        <v>352</v>
      </c>
      <c r="J39" s="69"/>
      <c r="K39" s="70">
        <v>1118</v>
      </c>
      <c r="L39" s="71"/>
      <c r="M39" s="70">
        <v>1028</v>
      </c>
      <c r="N39" s="88">
        <f t="shared" si="1"/>
        <v>2146</v>
      </c>
      <c r="O39" s="72">
        <v>43559</v>
      </c>
      <c r="P39" s="73">
        <v>43572</v>
      </c>
    </row>
    <row r="40" spans="1:16" x14ac:dyDescent="0.25">
      <c r="A40" s="17">
        <v>43556</v>
      </c>
      <c r="B40" s="18">
        <v>0.51041666666666663</v>
      </c>
      <c r="C40" s="27" t="s">
        <v>1</v>
      </c>
      <c r="D40" s="3">
        <v>1.2969999999999999</v>
      </c>
      <c r="E40" s="20"/>
      <c r="F40" s="21">
        <v>35</v>
      </c>
      <c r="G40" s="55" t="s">
        <v>353</v>
      </c>
      <c r="H40" s="56" t="s">
        <v>0</v>
      </c>
      <c r="I40" s="23" t="s">
        <v>354</v>
      </c>
      <c r="J40" s="69"/>
      <c r="K40" s="70">
        <v>1070</v>
      </c>
      <c r="L40" s="71"/>
      <c r="M40" s="70">
        <v>1126</v>
      </c>
      <c r="N40" s="88">
        <f t="shared" si="1"/>
        <v>2196</v>
      </c>
      <c r="O40" s="72">
        <v>43559</v>
      </c>
      <c r="P40" s="73">
        <v>43572</v>
      </c>
    </row>
    <row r="41" spans="1:16" ht="45" x14ac:dyDescent="0.25">
      <c r="A41" s="17">
        <v>43571</v>
      </c>
      <c r="B41" s="18">
        <v>0.86111111111111116</v>
      </c>
      <c r="C41" s="27" t="s">
        <v>1</v>
      </c>
      <c r="D41" s="3">
        <v>1.3480000000000001</v>
      </c>
      <c r="E41" s="20"/>
      <c r="F41" s="21">
        <v>50</v>
      </c>
      <c r="G41" s="55" t="s">
        <v>355</v>
      </c>
      <c r="H41" s="56" t="s">
        <v>0</v>
      </c>
      <c r="I41" s="23" t="s">
        <v>356</v>
      </c>
      <c r="J41" s="69"/>
      <c r="K41" s="70">
        <v>1227</v>
      </c>
      <c r="L41" s="71">
        <v>844</v>
      </c>
      <c r="M41" s="70">
        <v>444</v>
      </c>
      <c r="N41" s="88">
        <f t="shared" si="1"/>
        <v>2515</v>
      </c>
      <c r="O41" s="72"/>
      <c r="P41" s="73"/>
    </row>
    <row r="42" spans="1:16" ht="75" x14ac:dyDescent="0.25">
      <c r="A42" s="17">
        <v>43573</v>
      </c>
      <c r="B42" s="18">
        <v>0.875</v>
      </c>
      <c r="C42" s="27" t="s">
        <v>1</v>
      </c>
      <c r="D42" s="19" t="s">
        <v>3</v>
      </c>
      <c r="E42" s="20"/>
      <c r="F42" s="21">
        <v>61</v>
      </c>
      <c r="G42" s="55" t="s">
        <v>357</v>
      </c>
      <c r="H42" s="25" t="s">
        <v>2</v>
      </c>
      <c r="I42" s="23" t="s">
        <v>358</v>
      </c>
      <c r="J42" s="69"/>
      <c r="K42" s="70">
        <v>1273</v>
      </c>
      <c r="L42" s="71">
        <v>804</v>
      </c>
      <c r="M42" s="70">
        <v>486</v>
      </c>
      <c r="N42" s="88">
        <f t="shared" si="1"/>
        <v>2563</v>
      </c>
      <c r="O42" s="72"/>
      <c r="P42" s="73"/>
    </row>
    <row r="43" spans="1:16" x14ac:dyDescent="0.25">
      <c r="A43" s="17">
        <v>43579</v>
      </c>
      <c r="B43" s="18">
        <v>0.47222222222222227</v>
      </c>
      <c r="C43" s="74" t="s">
        <v>359</v>
      </c>
      <c r="D43" s="19" t="s">
        <v>21</v>
      </c>
      <c r="E43" s="20"/>
      <c r="F43" s="21">
        <v>56</v>
      </c>
      <c r="G43" s="55" t="s">
        <v>341</v>
      </c>
      <c r="H43" s="56" t="s">
        <v>21</v>
      </c>
      <c r="I43" s="23" t="s">
        <v>360</v>
      </c>
      <c r="J43" s="69"/>
      <c r="K43" s="70">
        <v>1123</v>
      </c>
      <c r="L43" s="71"/>
      <c r="M43" s="70">
        <v>1040</v>
      </c>
      <c r="N43" s="88">
        <f t="shared" si="1"/>
        <v>2163</v>
      </c>
      <c r="O43" s="72"/>
      <c r="P43" s="73"/>
    </row>
    <row r="44" spans="1:16" x14ac:dyDescent="0.25">
      <c r="A44" s="17">
        <v>43579</v>
      </c>
      <c r="B44" s="18">
        <v>0.86249999999999993</v>
      </c>
      <c r="C44" s="80" t="s">
        <v>47</v>
      </c>
      <c r="D44" s="19"/>
      <c r="E44" s="20"/>
      <c r="F44" s="21">
        <v>63</v>
      </c>
      <c r="G44" s="55" t="s">
        <v>361</v>
      </c>
      <c r="H44" s="56" t="s">
        <v>0</v>
      </c>
      <c r="I44" s="23" t="s">
        <v>362</v>
      </c>
      <c r="J44" s="69"/>
      <c r="K44" s="70">
        <v>1123</v>
      </c>
      <c r="L44" s="71"/>
      <c r="M44" s="70">
        <v>1040</v>
      </c>
      <c r="N44" s="88">
        <f t="shared" si="1"/>
        <v>2163</v>
      </c>
      <c r="O44" s="72"/>
      <c r="P44" s="73"/>
    </row>
    <row r="45" spans="1:16" ht="30" x14ac:dyDescent="0.25">
      <c r="A45" s="17">
        <v>43592</v>
      </c>
      <c r="B45" s="2">
        <v>0.77083333333333337</v>
      </c>
      <c r="C45" s="30" t="s">
        <v>20</v>
      </c>
      <c r="D45" s="110"/>
      <c r="E45" s="111"/>
      <c r="F45" s="20">
        <v>74</v>
      </c>
      <c r="G45" s="55" t="s">
        <v>363</v>
      </c>
      <c r="H45" s="25" t="s">
        <v>2</v>
      </c>
      <c r="I45" s="23" t="s">
        <v>364</v>
      </c>
      <c r="J45" s="69"/>
      <c r="K45" s="70">
        <v>1204</v>
      </c>
      <c r="L45" s="71"/>
      <c r="M45" s="70">
        <v>881</v>
      </c>
      <c r="N45" s="88">
        <f t="shared" si="1"/>
        <v>2085</v>
      </c>
      <c r="O45" s="72"/>
      <c r="P45" s="73"/>
    </row>
    <row r="46" spans="1:16" x14ac:dyDescent="0.25">
      <c r="A46" s="17">
        <v>43595</v>
      </c>
      <c r="B46" s="18">
        <v>0.93611111111111101</v>
      </c>
      <c r="C46" s="30" t="s">
        <v>20</v>
      </c>
      <c r="D46" s="3" t="s">
        <v>3</v>
      </c>
      <c r="E46" s="52"/>
      <c r="F46" s="20">
        <v>67</v>
      </c>
      <c r="G46" s="55" t="s">
        <v>374</v>
      </c>
      <c r="H46" s="25" t="s">
        <v>2</v>
      </c>
      <c r="I46" s="23" t="s">
        <v>367</v>
      </c>
      <c r="J46" s="69"/>
      <c r="K46" s="70">
        <v>1047</v>
      </c>
      <c r="L46" s="71"/>
      <c r="M46" s="70">
        <v>1007</v>
      </c>
      <c r="N46" s="88">
        <f t="shared" si="1"/>
        <v>2054</v>
      </c>
      <c r="O46" s="72">
        <v>43607</v>
      </c>
      <c r="P46" s="72">
        <v>43607</v>
      </c>
    </row>
    <row r="47" spans="1:16" ht="30" x14ac:dyDescent="0.25">
      <c r="A47" s="17">
        <v>43595</v>
      </c>
      <c r="B47" s="18">
        <v>0.95833333333333337</v>
      </c>
      <c r="C47" s="27" t="s">
        <v>1</v>
      </c>
      <c r="D47" s="19" t="s">
        <v>3</v>
      </c>
      <c r="E47" s="52"/>
      <c r="F47" s="20">
        <v>66</v>
      </c>
      <c r="G47" s="55" t="s">
        <v>375</v>
      </c>
      <c r="H47" s="25" t="s">
        <v>2</v>
      </c>
      <c r="I47" s="23" t="s">
        <v>368</v>
      </c>
      <c r="J47" s="69"/>
      <c r="K47" s="70">
        <v>1047</v>
      </c>
      <c r="L47" s="71"/>
      <c r="M47" s="70">
        <v>1007</v>
      </c>
      <c r="N47" s="88">
        <f t="shared" si="1"/>
        <v>2054</v>
      </c>
      <c r="O47" s="72">
        <v>43607</v>
      </c>
      <c r="P47" s="72">
        <v>43607</v>
      </c>
    </row>
    <row r="48" spans="1:16" ht="60" x14ac:dyDescent="0.25">
      <c r="A48" s="17">
        <v>43600</v>
      </c>
      <c r="B48" s="18">
        <v>0.76041666666666663</v>
      </c>
      <c r="C48" s="27" t="s">
        <v>1</v>
      </c>
      <c r="D48" s="3">
        <v>1.2969999999999999</v>
      </c>
      <c r="E48" s="52"/>
      <c r="F48" s="20">
        <v>68</v>
      </c>
      <c r="G48" s="55" t="s">
        <v>376</v>
      </c>
      <c r="H48" s="56" t="s">
        <v>0</v>
      </c>
      <c r="I48" s="23" t="s">
        <v>369</v>
      </c>
      <c r="J48" s="69"/>
      <c r="K48" s="70">
        <v>1019</v>
      </c>
      <c r="L48" s="71"/>
      <c r="M48" s="70">
        <v>1054</v>
      </c>
      <c r="N48" s="88">
        <f t="shared" si="1"/>
        <v>2073</v>
      </c>
      <c r="O48" s="72">
        <v>43607</v>
      </c>
      <c r="P48" s="72">
        <v>43607</v>
      </c>
    </row>
    <row r="49" spans="1:16" x14ac:dyDescent="0.25">
      <c r="A49" s="17">
        <v>43601</v>
      </c>
      <c r="B49" s="18">
        <v>0.60416666666666663</v>
      </c>
      <c r="C49" s="66" t="s">
        <v>117</v>
      </c>
      <c r="D49" s="3">
        <v>0.81799999999999995</v>
      </c>
      <c r="E49" s="52"/>
      <c r="F49" s="20">
        <v>68</v>
      </c>
      <c r="G49" s="55" t="s">
        <v>377</v>
      </c>
      <c r="H49" s="56" t="s">
        <v>0</v>
      </c>
      <c r="I49" s="23" t="s">
        <v>370</v>
      </c>
      <c r="J49" s="69"/>
      <c r="K49" s="70">
        <v>1083</v>
      </c>
      <c r="L49" s="71"/>
      <c r="M49" s="70">
        <v>861</v>
      </c>
      <c r="N49" s="88">
        <f t="shared" si="1"/>
        <v>1944</v>
      </c>
      <c r="O49" s="72">
        <v>43607</v>
      </c>
      <c r="P49" s="72">
        <v>43607</v>
      </c>
    </row>
    <row r="50" spans="1:16" ht="60" x14ac:dyDescent="0.25">
      <c r="A50" s="17">
        <v>43601</v>
      </c>
      <c r="B50" s="18">
        <v>0.75</v>
      </c>
      <c r="C50" s="27" t="s">
        <v>1</v>
      </c>
      <c r="D50" s="3">
        <v>1.2969999999999999</v>
      </c>
      <c r="E50" s="52"/>
      <c r="F50" s="20">
        <v>70</v>
      </c>
      <c r="G50" s="55" t="s">
        <v>343</v>
      </c>
      <c r="H50" s="56" t="s">
        <v>0</v>
      </c>
      <c r="I50" s="23" t="s">
        <v>371</v>
      </c>
      <c r="J50" s="69"/>
      <c r="K50" s="70">
        <v>1083</v>
      </c>
      <c r="L50" s="71"/>
      <c r="M50" s="70">
        <v>861</v>
      </c>
      <c r="N50" s="88">
        <f t="shared" si="1"/>
        <v>1944</v>
      </c>
      <c r="O50" s="72">
        <v>43607</v>
      </c>
      <c r="P50" s="72">
        <v>43607</v>
      </c>
    </row>
    <row r="51" spans="1:16" ht="30" x14ac:dyDescent="0.25">
      <c r="A51" s="17">
        <v>43608</v>
      </c>
      <c r="B51" s="18">
        <v>0.53888888888888886</v>
      </c>
      <c r="C51" s="30" t="s">
        <v>20</v>
      </c>
      <c r="D51" s="19" t="s">
        <v>3</v>
      </c>
      <c r="E51" s="52"/>
      <c r="F51" s="20">
        <v>68</v>
      </c>
      <c r="G51" s="55" t="s">
        <v>378</v>
      </c>
      <c r="H51" s="25" t="s">
        <v>2</v>
      </c>
      <c r="I51" s="23" t="s">
        <v>372</v>
      </c>
      <c r="J51" s="69"/>
      <c r="K51" s="70">
        <v>1136</v>
      </c>
      <c r="L51" s="71"/>
      <c r="M51" s="70">
        <v>1054</v>
      </c>
      <c r="N51" s="88">
        <f t="shared" si="1"/>
        <v>2190</v>
      </c>
      <c r="O51" s="72"/>
      <c r="P51" s="73"/>
    </row>
    <row r="52" spans="1:16" x14ac:dyDescent="0.25">
      <c r="A52" s="17">
        <v>43609</v>
      </c>
      <c r="B52" s="18">
        <v>0.53749999999999998</v>
      </c>
      <c r="C52" s="80" t="s">
        <v>146</v>
      </c>
      <c r="D52" s="19"/>
      <c r="E52" s="52"/>
      <c r="F52" s="20">
        <v>70</v>
      </c>
      <c r="G52" s="55" t="s">
        <v>379</v>
      </c>
      <c r="H52" s="56" t="s">
        <v>0</v>
      </c>
      <c r="I52" s="23" t="s">
        <v>373</v>
      </c>
      <c r="J52" s="69"/>
      <c r="K52" s="70">
        <v>1095</v>
      </c>
      <c r="L52" s="71"/>
      <c r="M52" s="70">
        <v>1111</v>
      </c>
      <c r="N52" s="88">
        <f t="shared" si="1"/>
        <v>2206</v>
      </c>
      <c r="O52" s="72"/>
      <c r="P52" s="73"/>
    </row>
    <row r="53" spans="1:16" x14ac:dyDescent="0.25">
      <c r="A53" s="17">
        <v>43622</v>
      </c>
      <c r="B53" s="18">
        <v>0.56388888888888888</v>
      </c>
      <c r="C53" s="80" t="s">
        <v>146</v>
      </c>
      <c r="D53" s="19">
        <v>0.19400000000000001</v>
      </c>
      <c r="E53" s="20"/>
      <c r="F53" s="21">
        <v>75</v>
      </c>
      <c r="G53" s="55" t="s">
        <v>390</v>
      </c>
      <c r="H53" s="56" t="s">
        <v>0</v>
      </c>
      <c r="I53" s="23" t="s">
        <v>380</v>
      </c>
      <c r="J53" s="69"/>
      <c r="K53" s="70">
        <v>1222</v>
      </c>
      <c r="L53" s="71">
        <v>618</v>
      </c>
      <c r="M53" s="70">
        <v>485</v>
      </c>
      <c r="N53" s="88">
        <f t="shared" si="1"/>
        <v>2325</v>
      </c>
      <c r="O53" s="72">
        <v>43622</v>
      </c>
      <c r="P53" s="112">
        <v>43622</v>
      </c>
    </row>
    <row r="54" spans="1:16" x14ac:dyDescent="0.25">
      <c r="A54" s="17">
        <v>43623</v>
      </c>
      <c r="B54" s="18">
        <v>0.4826388888888889</v>
      </c>
      <c r="C54" s="80" t="s">
        <v>146</v>
      </c>
      <c r="D54" s="19">
        <v>0.19400000000000001</v>
      </c>
      <c r="E54" s="20"/>
      <c r="F54" s="21">
        <v>70</v>
      </c>
      <c r="G54" s="55" t="s">
        <v>391</v>
      </c>
      <c r="H54" s="56" t="s">
        <v>0</v>
      </c>
      <c r="I54" s="23" t="s">
        <v>381</v>
      </c>
      <c r="J54" s="69"/>
      <c r="K54" s="70">
        <v>1248</v>
      </c>
      <c r="L54" s="71">
        <v>363</v>
      </c>
      <c r="M54" s="70">
        <v>685</v>
      </c>
      <c r="N54" s="88">
        <f t="shared" si="1"/>
        <v>2296</v>
      </c>
      <c r="O54" s="72">
        <v>43640</v>
      </c>
      <c r="P54" s="112">
        <v>43640</v>
      </c>
    </row>
    <row r="55" spans="1:16" x14ac:dyDescent="0.25">
      <c r="A55" s="17">
        <v>43627</v>
      </c>
      <c r="B55" s="18">
        <v>0.4604166666666667</v>
      </c>
      <c r="C55" s="80" t="s">
        <v>146</v>
      </c>
      <c r="D55" s="19">
        <v>0.19400000000000001</v>
      </c>
      <c r="E55" s="20"/>
      <c r="F55" s="21">
        <v>64</v>
      </c>
      <c r="G55" s="55" t="s">
        <v>392</v>
      </c>
      <c r="H55" s="56" t="s">
        <v>0</v>
      </c>
      <c r="I55" s="23" t="s">
        <v>382</v>
      </c>
      <c r="J55" s="69"/>
      <c r="K55" s="70">
        <v>1222</v>
      </c>
      <c r="L55" s="71"/>
      <c r="M55" s="70">
        <v>1019</v>
      </c>
      <c r="N55" s="88">
        <f t="shared" si="1"/>
        <v>2241</v>
      </c>
      <c r="O55" s="72">
        <v>43640</v>
      </c>
      <c r="P55" s="112">
        <v>43640</v>
      </c>
    </row>
    <row r="56" spans="1:16" ht="30" x14ac:dyDescent="0.25">
      <c r="A56" s="17">
        <v>43629</v>
      </c>
      <c r="B56" s="18">
        <v>0.43402777777777773</v>
      </c>
      <c r="C56" s="80" t="s">
        <v>146</v>
      </c>
      <c r="D56" s="19">
        <v>0.19400000000000001</v>
      </c>
      <c r="E56" s="20"/>
      <c r="F56" s="21">
        <v>55</v>
      </c>
      <c r="G56" s="55" t="s">
        <v>393</v>
      </c>
      <c r="H56" s="56" t="s">
        <v>0</v>
      </c>
      <c r="I56" s="23" t="s">
        <v>383</v>
      </c>
      <c r="J56" s="69"/>
      <c r="K56" s="70">
        <v>1264</v>
      </c>
      <c r="L56" s="71"/>
      <c r="M56" s="70">
        <v>907</v>
      </c>
      <c r="N56" s="88">
        <f t="shared" si="1"/>
        <v>2171</v>
      </c>
      <c r="O56" s="72">
        <v>43640</v>
      </c>
      <c r="P56" s="112">
        <v>43640</v>
      </c>
    </row>
    <row r="57" spans="1:16" ht="30" x14ac:dyDescent="0.25">
      <c r="A57" s="17">
        <v>43634</v>
      </c>
      <c r="B57" s="18">
        <v>0.46319444444444446</v>
      </c>
      <c r="C57" s="80" t="s">
        <v>146</v>
      </c>
      <c r="D57" s="19">
        <v>0.19400000000000001</v>
      </c>
      <c r="E57" s="20"/>
      <c r="F57" s="21">
        <v>70</v>
      </c>
      <c r="G57" s="55" t="s">
        <v>274</v>
      </c>
      <c r="H57" s="56" t="s">
        <v>0</v>
      </c>
      <c r="I57" s="23" t="s">
        <v>384</v>
      </c>
      <c r="J57" s="69"/>
      <c r="K57" s="70">
        <v>1226</v>
      </c>
      <c r="L57" s="71"/>
      <c r="M57" s="70">
        <v>866</v>
      </c>
      <c r="N57" s="88">
        <f t="shared" si="1"/>
        <v>2092</v>
      </c>
      <c r="O57" s="72">
        <v>43640</v>
      </c>
      <c r="P57" s="112">
        <v>43640</v>
      </c>
    </row>
    <row r="58" spans="1:16" ht="30" x14ac:dyDescent="0.25">
      <c r="A58" s="17">
        <v>43635</v>
      </c>
      <c r="B58" s="18">
        <v>0.54166666666666663</v>
      </c>
      <c r="C58" s="30" t="s">
        <v>20</v>
      </c>
      <c r="D58" s="19" t="s">
        <v>3</v>
      </c>
      <c r="E58" s="20"/>
      <c r="F58" s="21">
        <v>70</v>
      </c>
      <c r="G58" s="55" t="s">
        <v>394</v>
      </c>
      <c r="H58" s="25" t="s">
        <v>2</v>
      </c>
      <c r="I58" s="23" t="s">
        <v>385</v>
      </c>
      <c r="J58" s="69"/>
      <c r="K58" s="70">
        <v>1164</v>
      </c>
      <c r="L58" s="71"/>
      <c r="M58" s="70">
        <v>1049</v>
      </c>
      <c r="N58" s="88">
        <f t="shared" si="1"/>
        <v>2213</v>
      </c>
      <c r="O58" s="72">
        <v>43640</v>
      </c>
      <c r="P58" s="112">
        <v>43640</v>
      </c>
    </row>
    <row r="59" spans="1:16" x14ac:dyDescent="0.25">
      <c r="A59" s="17">
        <v>43637</v>
      </c>
      <c r="B59" s="18">
        <v>0.47569444444444442</v>
      </c>
      <c r="C59" s="80" t="s">
        <v>146</v>
      </c>
      <c r="D59" s="19">
        <v>0.19400000000000001</v>
      </c>
      <c r="E59" s="20"/>
      <c r="F59" s="21">
        <v>71</v>
      </c>
      <c r="G59" s="55" t="s">
        <v>395</v>
      </c>
      <c r="H59" s="56" t="s">
        <v>0</v>
      </c>
      <c r="I59" s="23" t="s">
        <v>386</v>
      </c>
      <c r="J59" s="69"/>
      <c r="K59" s="70">
        <v>1201</v>
      </c>
      <c r="L59" s="71"/>
      <c r="M59" s="70">
        <v>880</v>
      </c>
      <c r="N59" s="88">
        <f t="shared" si="1"/>
        <v>2081</v>
      </c>
      <c r="O59" s="72">
        <v>43640</v>
      </c>
      <c r="P59" s="112">
        <v>43640</v>
      </c>
    </row>
    <row r="60" spans="1:16" ht="30" x14ac:dyDescent="0.25">
      <c r="A60" s="17">
        <v>43638</v>
      </c>
      <c r="B60" s="18">
        <v>0.37361111111111112</v>
      </c>
      <c r="C60" s="31" t="s">
        <v>359</v>
      </c>
      <c r="D60" s="19"/>
      <c r="E60" s="20"/>
      <c r="F60" s="21">
        <v>68</v>
      </c>
      <c r="G60" s="55" t="s">
        <v>396</v>
      </c>
      <c r="H60" s="56" t="s">
        <v>0</v>
      </c>
      <c r="I60" s="23" t="s">
        <v>387</v>
      </c>
      <c r="J60" s="69"/>
      <c r="K60" s="70">
        <v>1177</v>
      </c>
      <c r="L60" s="71"/>
      <c r="M60" s="70">
        <v>1054</v>
      </c>
      <c r="N60" s="88">
        <f t="shared" si="1"/>
        <v>2231</v>
      </c>
      <c r="O60" s="72"/>
      <c r="P60" s="73"/>
    </row>
    <row r="61" spans="1:16" ht="30" x14ac:dyDescent="0.25">
      <c r="A61" s="17">
        <v>43638</v>
      </c>
      <c r="B61" s="18">
        <v>0.37361111111111112</v>
      </c>
      <c r="C61" s="31" t="s">
        <v>359</v>
      </c>
      <c r="D61" s="19"/>
      <c r="E61" s="20"/>
      <c r="F61" s="21">
        <v>68</v>
      </c>
      <c r="G61" s="55" t="s">
        <v>396</v>
      </c>
      <c r="H61" s="56" t="s">
        <v>0</v>
      </c>
      <c r="I61" s="23" t="s">
        <v>387</v>
      </c>
      <c r="J61" s="69"/>
      <c r="K61" s="70">
        <v>1177</v>
      </c>
      <c r="L61" s="71"/>
      <c r="M61" s="70">
        <v>1054</v>
      </c>
      <c r="N61" s="88">
        <f t="shared" si="1"/>
        <v>2231</v>
      </c>
      <c r="O61" s="72"/>
      <c r="P61" s="73"/>
    </row>
    <row r="62" spans="1:16" x14ac:dyDescent="0.25">
      <c r="A62" s="17">
        <v>43638</v>
      </c>
      <c r="B62" s="18">
        <v>0.42291666666666666</v>
      </c>
      <c r="C62" s="80" t="s">
        <v>146</v>
      </c>
      <c r="D62" s="19">
        <v>0.19400000000000001</v>
      </c>
      <c r="E62" s="20"/>
      <c r="F62" s="21">
        <v>68</v>
      </c>
      <c r="G62" s="55" t="s">
        <v>396</v>
      </c>
      <c r="H62" s="56" t="s">
        <v>0</v>
      </c>
      <c r="I62" s="23" t="s">
        <v>388</v>
      </c>
      <c r="J62" s="69"/>
      <c r="K62" s="70">
        <v>1177</v>
      </c>
      <c r="L62" s="71"/>
      <c r="M62" s="70">
        <v>1054</v>
      </c>
      <c r="N62" s="88">
        <f t="shared" si="1"/>
        <v>2231</v>
      </c>
      <c r="O62" s="72">
        <v>43640</v>
      </c>
      <c r="P62" s="112">
        <v>43640</v>
      </c>
    </row>
    <row r="63" spans="1:16" ht="30" x14ac:dyDescent="0.25">
      <c r="A63" s="17">
        <v>43640</v>
      </c>
      <c r="B63" s="18">
        <v>0.37847222222222227</v>
      </c>
      <c r="C63" s="80" t="s">
        <v>146</v>
      </c>
      <c r="D63" s="19"/>
      <c r="E63" s="20"/>
      <c r="F63" s="21">
        <v>69</v>
      </c>
      <c r="G63" s="55" t="s">
        <v>397</v>
      </c>
      <c r="H63" s="56" t="s">
        <v>0</v>
      </c>
      <c r="I63" s="23" t="s">
        <v>389</v>
      </c>
      <c r="J63" s="69"/>
      <c r="K63" s="70">
        <v>1243</v>
      </c>
      <c r="L63" s="71"/>
      <c r="M63" s="70">
        <v>999</v>
      </c>
      <c r="N63" s="88">
        <f t="shared" si="1"/>
        <v>2242</v>
      </c>
      <c r="O63" s="72">
        <v>43640</v>
      </c>
      <c r="P63" s="112">
        <v>43640</v>
      </c>
    </row>
    <row r="64" spans="1:16" ht="45" x14ac:dyDescent="0.25">
      <c r="A64" s="17">
        <v>43649</v>
      </c>
      <c r="B64" s="18">
        <v>0.84583333333333333</v>
      </c>
      <c r="C64" s="27" t="s">
        <v>1</v>
      </c>
      <c r="D64" s="19" t="s">
        <v>3</v>
      </c>
      <c r="E64" s="20"/>
      <c r="F64" s="21">
        <v>80</v>
      </c>
      <c r="G64" s="55" t="s">
        <v>274</v>
      </c>
      <c r="H64" s="25" t="s">
        <v>2</v>
      </c>
      <c r="I64" s="23" t="s">
        <v>399</v>
      </c>
      <c r="J64" s="69"/>
      <c r="K64" s="70">
        <v>1155</v>
      </c>
      <c r="L64" s="71"/>
      <c r="M64" s="70">
        <v>1118</v>
      </c>
      <c r="N64" s="88">
        <f t="shared" si="1"/>
        <v>2273</v>
      </c>
      <c r="O64" s="72">
        <v>43662</v>
      </c>
      <c r="P64" s="73">
        <v>43662</v>
      </c>
    </row>
    <row r="65" spans="1:16" ht="30" x14ac:dyDescent="0.25">
      <c r="A65" s="17">
        <v>43669</v>
      </c>
      <c r="B65" s="18">
        <v>0.55902777777777779</v>
      </c>
      <c r="C65" s="80" t="s">
        <v>146</v>
      </c>
      <c r="D65" s="19">
        <v>0.19400000000000001</v>
      </c>
      <c r="E65" s="20"/>
      <c r="F65" s="21">
        <v>68</v>
      </c>
      <c r="G65" s="55" t="s">
        <v>409</v>
      </c>
      <c r="H65" s="56" t="s">
        <v>0</v>
      </c>
      <c r="I65" s="23" t="s">
        <v>400</v>
      </c>
      <c r="J65" s="69"/>
      <c r="K65" s="70">
        <v>1157</v>
      </c>
      <c r="L65" s="71"/>
      <c r="M65" s="70">
        <v>1085</v>
      </c>
      <c r="N65" s="88">
        <f t="shared" si="1"/>
        <v>2242</v>
      </c>
      <c r="O65" s="72">
        <v>43697</v>
      </c>
      <c r="P65" s="73"/>
    </row>
    <row r="66" spans="1:16" x14ac:dyDescent="0.25">
      <c r="A66" s="17">
        <v>43670</v>
      </c>
      <c r="B66" s="18">
        <v>0.44930555555555557</v>
      </c>
      <c r="C66" s="80" t="s">
        <v>146</v>
      </c>
      <c r="D66" s="19">
        <v>0.19400000000000001</v>
      </c>
      <c r="E66" s="20"/>
      <c r="F66" s="21">
        <v>70</v>
      </c>
      <c r="G66" s="55" t="s">
        <v>410</v>
      </c>
      <c r="H66" s="56" t="s">
        <v>0</v>
      </c>
      <c r="I66" s="23" t="s">
        <v>401</v>
      </c>
      <c r="J66" s="69"/>
      <c r="K66" s="70">
        <v>1170</v>
      </c>
      <c r="L66" s="71"/>
      <c r="M66" s="70">
        <v>1132</v>
      </c>
      <c r="N66" s="88">
        <f t="shared" si="1"/>
        <v>2302</v>
      </c>
      <c r="O66" s="72">
        <v>43697</v>
      </c>
      <c r="P66" s="73"/>
    </row>
    <row r="67" spans="1:16" ht="30" x14ac:dyDescent="0.25">
      <c r="A67" s="17">
        <v>43671</v>
      </c>
      <c r="B67" s="18">
        <v>0.49513888888888885</v>
      </c>
      <c r="C67" s="80" t="s">
        <v>146</v>
      </c>
      <c r="D67" s="19">
        <v>0.19400000000000001</v>
      </c>
      <c r="E67" s="20"/>
      <c r="F67" s="21">
        <v>74</v>
      </c>
      <c r="G67" s="55" t="s">
        <v>411</v>
      </c>
      <c r="H67" s="56" t="s">
        <v>0</v>
      </c>
      <c r="I67" s="23" t="s">
        <v>402</v>
      </c>
      <c r="J67" s="69"/>
      <c r="K67" s="70">
        <v>1377</v>
      </c>
      <c r="L67" s="71"/>
      <c r="M67" s="70">
        <v>957</v>
      </c>
      <c r="N67" s="88">
        <f t="shared" si="1"/>
        <v>2334</v>
      </c>
      <c r="O67" s="72">
        <v>43697</v>
      </c>
      <c r="P67" s="73"/>
    </row>
    <row r="68" spans="1:16" x14ac:dyDescent="0.25">
      <c r="A68" s="17">
        <v>43672</v>
      </c>
      <c r="B68" s="18">
        <v>0.47222222222222227</v>
      </c>
      <c r="C68" s="80" t="s">
        <v>146</v>
      </c>
      <c r="D68" s="19">
        <v>0.19400000000000001</v>
      </c>
      <c r="E68" s="20"/>
      <c r="F68" s="21">
        <v>76</v>
      </c>
      <c r="G68" s="55" t="s">
        <v>412</v>
      </c>
      <c r="H68" s="56" t="s">
        <v>0</v>
      </c>
      <c r="I68" s="23" t="s">
        <v>403</v>
      </c>
      <c r="J68" s="69"/>
      <c r="K68" s="70">
        <v>1319</v>
      </c>
      <c r="L68" s="71"/>
      <c r="M68" s="70">
        <v>1137</v>
      </c>
      <c r="N68" s="88">
        <f t="shared" si="1"/>
        <v>2456</v>
      </c>
      <c r="O68" s="72">
        <v>43697</v>
      </c>
      <c r="P68" s="73"/>
    </row>
    <row r="69" spans="1:16" x14ac:dyDescent="0.25">
      <c r="A69" s="17">
        <v>43692</v>
      </c>
      <c r="B69" s="18">
        <v>0.33333333333333331</v>
      </c>
      <c r="C69" s="31" t="s">
        <v>359</v>
      </c>
      <c r="D69" s="19"/>
      <c r="E69" s="20"/>
      <c r="F69" s="21">
        <v>67</v>
      </c>
      <c r="G69" s="55" t="s">
        <v>413</v>
      </c>
      <c r="H69" s="56" t="s">
        <v>0</v>
      </c>
      <c r="I69" s="23" t="s">
        <v>404</v>
      </c>
      <c r="J69" s="69"/>
      <c r="K69" s="70">
        <v>1322</v>
      </c>
      <c r="L69" s="71"/>
      <c r="M69" s="70">
        <v>1099</v>
      </c>
      <c r="N69" s="88">
        <f t="shared" si="1"/>
        <v>2421</v>
      </c>
      <c r="O69" s="72">
        <v>43697</v>
      </c>
      <c r="P69" s="73"/>
    </row>
    <row r="70" spans="1:16" ht="30" x14ac:dyDescent="0.25">
      <c r="A70" s="17">
        <v>43697</v>
      </c>
      <c r="B70" s="18">
        <v>0.38958333333333334</v>
      </c>
      <c r="C70" s="80" t="s">
        <v>146</v>
      </c>
      <c r="D70" s="19">
        <v>0.19400000000000001</v>
      </c>
      <c r="E70" s="20"/>
      <c r="F70" s="21">
        <v>74</v>
      </c>
      <c r="G70" s="55" t="s">
        <v>414</v>
      </c>
      <c r="H70" s="56" t="s">
        <v>0</v>
      </c>
      <c r="I70" s="23" t="s">
        <v>405</v>
      </c>
      <c r="J70" s="69"/>
      <c r="K70" s="70">
        <v>1271</v>
      </c>
      <c r="L70" s="71"/>
      <c r="M70" s="70">
        <v>1047</v>
      </c>
      <c r="N70" s="88">
        <f t="shared" si="1"/>
        <v>2318</v>
      </c>
      <c r="O70" s="72">
        <v>43697</v>
      </c>
      <c r="P70" s="73"/>
    </row>
    <row r="71" spans="1:16" ht="30" x14ac:dyDescent="0.25">
      <c r="A71" s="17">
        <v>43701</v>
      </c>
      <c r="B71" s="18">
        <v>0.4284722222222222</v>
      </c>
      <c r="C71" s="80" t="s">
        <v>146</v>
      </c>
      <c r="D71" s="19">
        <v>0.19400000000000001</v>
      </c>
      <c r="E71" s="20"/>
      <c r="F71" s="21">
        <v>64</v>
      </c>
      <c r="G71" s="55" t="s">
        <v>415</v>
      </c>
      <c r="H71" s="56" t="s">
        <v>0</v>
      </c>
      <c r="I71" s="23" t="s">
        <v>406</v>
      </c>
      <c r="J71" s="69"/>
      <c r="K71" s="70">
        <v>1471</v>
      </c>
      <c r="L71" s="71"/>
      <c r="M71" s="70">
        <v>907</v>
      </c>
      <c r="N71" s="88">
        <f t="shared" si="1"/>
        <v>2378</v>
      </c>
      <c r="O71" s="72">
        <v>43713</v>
      </c>
      <c r="P71" s="73"/>
    </row>
    <row r="72" spans="1:16" x14ac:dyDescent="0.25">
      <c r="A72" s="17">
        <v>43706</v>
      </c>
      <c r="B72" s="18">
        <v>0.89583333333333337</v>
      </c>
      <c r="C72" s="27" t="s">
        <v>1</v>
      </c>
      <c r="D72" s="19" t="s">
        <v>3</v>
      </c>
      <c r="E72" s="20"/>
      <c r="F72" s="21">
        <v>71</v>
      </c>
      <c r="G72" s="55" t="s">
        <v>124</v>
      </c>
      <c r="H72" s="25" t="s">
        <v>2</v>
      </c>
      <c r="I72" s="23" t="s">
        <v>407</v>
      </c>
      <c r="J72" s="69"/>
      <c r="K72" s="70">
        <v>1340</v>
      </c>
      <c r="L72" s="71"/>
      <c r="M72" s="70">
        <v>1063</v>
      </c>
      <c r="N72" s="88">
        <f t="shared" si="1"/>
        <v>2403</v>
      </c>
      <c r="O72" s="72">
        <v>43713</v>
      </c>
      <c r="P72" s="73"/>
    </row>
    <row r="73" spans="1:16" ht="30" x14ac:dyDescent="0.25">
      <c r="A73" s="17">
        <v>43713</v>
      </c>
      <c r="B73" s="18">
        <v>0.51180555555555551</v>
      </c>
      <c r="C73" s="80" t="s">
        <v>146</v>
      </c>
      <c r="D73" s="19">
        <v>0.19400000000000001</v>
      </c>
      <c r="E73" s="20"/>
      <c r="F73" s="21">
        <v>67</v>
      </c>
      <c r="G73" s="55" t="s">
        <v>391</v>
      </c>
      <c r="H73" s="56" t="s">
        <v>0</v>
      </c>
      <c r="I73" s="23" t="s">
        <v>408</v>
      </c>
      <c r="J73" s="69"/>
      <c r="K73" s="70">
        <v>1185</v>
      </c>
      <c r="L73" s="71"/>
      <c r="M73" s="70">
        <v>1015</v>
      </c>
      <c r="N73" s="88">
        <f t="shared" si="1"/>
        <v>2200</v>
      </c>
      <c r="O73" s="72">
        <v>43713</v>
      </c>
      <c r="P73" s="73"/>
    </row>
    <row r="74" spans="1:16" ht="30" x14ac:dyDescent="0.25">
      <c r="A74" s="17">
        <v>43720</v>
      </c>
      <c r="B74" s="18">
        <v>0.52083333333333337</v>
      </c>
      <c r="C74" s="80" t="s">
        <v>146</v>
      </c>
      <c r="D74" s="19">
        <v>0.19400000000000001</v>
      </c>
      <c r="E74" s="20"/>
      <c r="F74" s="21">
        <v>78</v>
      </c>
      <c r="G74" s="55" t="s">
        <v>431</v>
      </c>
      <c r="H74" s="56" t="s">
        <v>0</v>
      </c>
      <c r="I74" s="23" t="s">
        <v>416</v>
      </c>
      <c r="J74" s="69"/>
      <c r="K74" s="70">
        <v>1190</v>
      </c>
      <c r="L74" s="71"/>
      <c r="M74" s="70">
        <v>1069</v>
      </c>
      <c r="N74" s="88">
        <f t="shared" si="1"/>
        <v>2259</v>
      </c>
      <c r="O74" s="72">
        <v>43749</v>
      </c>
      <c r="P74" s="73" t="s">
        <v>417</v>
      </c>
    </row>
    <row r="75" spans="1:16" ht="30" x14ac:dyDescent="0.25">
      <c r="A75" s="17">
        <v>43726</v>
      </c>
      <c r="B75" s="18">
        <v>0.4597222222222222</v>
      </c>
      <c r="C75" s="80" t="s">
        <v>146</v>
      </c>
      <c r="D75" s="19">
        <v>0.19400000000000001</v>
      </c>
      <c r="E75" s="20"/>
      <c r="F75" s="21">
        <v>61</v>
      </c>
      <c r="G75" s="55" t="s">
        <v>432</v>
      </c>
      <c r="H75" s="56" t="s">
        <v>0</v>
      </c>
      <c r="I75" s="23" t="s">
        <v>418</v>
      </c>
      <c r="J75" s="69"/>
      <c r="K75" s="70">
        <v>1201</v>
      </c>
      <c r="L75" s="71"/>
      <c r="M75" s="70">
        <v>1011</v>
      </c>
      <c r="N75" s="88">
        <f t="shared" si="1"/>
        <v>2212</v>
      </c>
      <c r="O75" s="72">
        <v>43749</v>
      </c>
      <c r="P75" s="73" t="s">
        <v>417</v>
      </c>
    </row>
    <row r="76" spans="1:16" ht="30" x14ac:dyDescent="0.25">
      <c r="A76" s="17">
        <v>43727</v>
      </c>
      <c r="B76" s="18">
        <v>0.83333333333333337</v>
      </c>
      <c r="C76" s="27" t="s">
        <v>1</v>
      </c>
      <c r="D76" s="19" t="s">
        <v>3</v>
      </c>
      <c r="E76" s="20"/>
      <c r="F76" s="21">
        <v>63</v>
      </c>
      <c r="G76" s="55" t="s">
        <v>351</v>
      </c>
      <c r="H76" s="25" t="s">
        <v>2</v>
      </c>
      <c r="I76" s="23" t="s">
        <v>419</v>
      </c>
      <c r="J76" s="69"/>
      <c r="K76" s="70">
        <v>1190</v>
      </c>
      <c r="L76" s="71"/>
      <c r="M76" s="70">
        <v>1031</v>
      </c>
      <c r="N76" s="88">
        <f t="shared" si="1"/>
        <v>2221</v>
      </c>
      <c r="O76" s="72">
        <v>43754</v>
      </c>
      <c r="P76" s="73" t="s">
        <v>417</v>
      </c>
    </row>
    <row r="77" spans="1:16" ht="45" x14ac:dyDescent="0.25">
      <c r="A77" s="17">
        <v>43734</v>
      </c>
      <c r="B77" s="18">
        <v>0.60625000000000007</v>
      </c>
      <c r="C77" s="27" t="s">
        <v>1</v>
      </c>
      <c r="D77" s="19">
        <v>1.2969999999999999</v>
      </c>
      <c r="E77" s="20"/>
      <c r="F77" s="21">
        <v>75</v>
      </c>
      <c r="G77" s="55" t="s">
        <v>343</v>
      </c>
      <c r="H77" s="56" t="s">
        <v>0</v>
      </c>
      <c r="I77" s="23" t="s">
        <v>420</v>
      </c>
      <c r="J77" s="69"/>
      <c r="K77" s="70">
        <v>1159</v>
      </c>
      <c r="L77" s="71"/>
      <c r="M77" s="70">
        <v>1033</v>
      </c>
      <c r="N77" s="88">
        <f t="shared" si="1"/>
        <v>2192</v>
      </c>
      <c r="O77" s="72">
        <v>43754</v>
      </c>
      <c r="P77" s="73" t="s">
        <v>417</v>
      </c>
    </row>
    <row r="78" spans="1:16" ht="30" x14ac:dyDescent="0.25">
      <c r="A78" s="17">
        <v>43741</v>
      </c>
      <c r="B78" s="18">
        <v>0.57777777777777783</v>
      </c>
      <c r="C78" s="30" t="s">
        <v>20</v>
      </c>
      <c r="D78" s="19" t="s">
        <v>3</v>
      </c>
      <c r="E78" s="20"/>
      <c r="F78" s="21">
        <v>53</v>
      </c>
      <c r="G78" s="55" t="s">
        <v>433</v>
      </c>
      <c r="H78" s="25" t="s">
        <v>2</v>
      </c>
      <c r="I78" s="23" t="s">
        <v>421</v>
      </c>
      <c r="J78" s="69"/>
      <c r="K78" s="70">
        <v>1119</v>
      </c>
      <c r="L78" s="71"/>
      <c r="M78" s="70">
        <v>1018</v>
      </c>
      <c r="N78" s="88">
        <f t="shared" si="1"/>
        <v>2137</v>
      </c>
      <c r="O78" s="72">
        <v>43754</v>
      </c>
      <c r="P78" s="73" t="s">
        <v>417</v>
      </c>
    </row>
    <row r="79" spans="1:16" x14ac:dyDescent="0.25">
      <c r="A79" s="17">
        <v>43748</v>
      </c>
      <c r="B79" s="18">
        <v>0.26041666666666669</v>
      </c>
      <c r="C79" s="80" t="s">
        <v>146</v>
      </c>
      <c r="D79" s="19">
        <v>0.19400000000000001</v>
      </c>
      <c r="E79" s="20"/>
      <c r="F79" s="21">
        <v>51</v>
      </c>
      <c r="G79" s="55" t="s">
        <v>434</v>
      </c>
      <c r="H79" s="56" t="s">
        <v>0</v>
      </c>
      <c r="I79" s="23" t="s">
        <v>422</v>
      </c>
      <c r="J79" s="69"/>
      <c r="K79" s="70">
        <v>1153</v>
      </c>
      <c r="L79" s="71"/>
      <c r="M79" s="70">
        <v>964</v>
      </c>
      <c r="N79" s="88">
        <f t="shared" si="1"/>
        <v>2117</v>
      </c>
      <c r="O79" s="72">
        <v>43749</v>
      </c>
      <c r="P79" s="73" t="s">
        <v>417</v>
      </c>
    </row>
    <row r="80" spans="1:16" ht="30" x14ac:dyDescent="0.25">
      <c r="A80" s="17">
        <v>43749</v>
      </c>
      <c r="B80" s="18">
        <v>0.46388888888888885</v>
      </c>
      <c r="C80" s="80" t="s">
        <v>146</v>
      </c>
      <c r="D80" s="19">
        <v>0.19400000000000001</v>
      </c>
      <c r="E80" s="20"/>
      <c r="F80" s="21">
        <v>59</v>
      </c>
      <c r="G80" s="55" t="s">
        <v>435</v>
      </c>
      <c r="H80" s="56" t="s">
        <v>0</v>
      </c>
      <c r="I80" s="23" t="s">
        <v>423</v>
      </c>
      <c r="J80" s="69"/>
      <c r="K80" s="70">
        <v>1123</v>
      </c>
      <c r="L80" s="71"/>
      <c r="M80" s="70">
        <v>1044</v>
      </c>
      <c r="N80" s="88">
        <f t="shared" si="1"/>
        <v>2167</v>
      </c>
      <c r="O80" s="72">
        <v>43749</v>
      </c>
      <c r="P80" s="73" t="s">
        <v>417</v>
      </c>
    </row>
    <row r="81" spans="1:16" ht="60" x14ac:dyDescent="0.25">
      <c r="A81" s="17">
        <v>43751</v>
      </c>
      <c r="B81" s="18">
        <v>0.77083333333333337</v>
      </c>
      <c r="C81" s="27" t="s">
        <v>1</v>
      </c>
      <c r="D81" s="19">
        <v>1.3480000000000001</v>
      </c>
      <c r="E81" s="20"/>
      <c r="F81" s="21">
        <v>61</v>
      </c>
      <c r="G81" s="55" t="s">
        <v>436</v>
      </c>
      <c r="H81" s="56" t="s">
        <v>0</v>
      </c>
      <c r="I81" s="23" t="s">
        <v>424</v>
      </c>
      <c r="J81" s="69"/>
      <c r="K81" s="70">
        <v>1136</v>
      </c>
      <c r="L81" s="71"/>
      <c r="M81" s="70">
        <v>1014</v>
      </c>
      <c r="N81" s="88">
        <f t="shared" si="1"/>
        <v>2150</v>
      </c>
      <c r="O81" s="72">
        <v>43754</v>
      </c>
      <c r="P81" s="73" t="s">
        <v>417</v>
      </c>
    </row>
    <row r="82" spans="1:16" ht="30" x14ac:dyDescent="0.25">
      <c r="A82" s="17">
        <v>43763</v>
      </c>
      <c r="B82" s="18">
        <v>0.38194444444444442</v>
      </c>
      <c r="C82" s="29" t="s">
        <v>82</v>
      </c>
      <c r="D82" s="19">
        <v>0.94299999999999995</v>
      </c>
      <c r="E82" s="20"/>
      <c r="F82" s="21">
        <v>44</v>
      </c>
      <c r="G82" s="55" t="s">
        <v>437</v>
      </c>
      <c r="H82" s="56" t="s">
        <v>0</v>
      </c>
      <c r="I82" s="23" t="s">
        <v>425</v>
      </c>
      <c r="J82" s="69"/>
      <c r="K82" s="70">
        <v>1118</v>
      </c>
      <c r="L82" s="71"/>
      <c r="M82" s="70">
        <v>1006</v>
      </c>
      <c r="N82" s="88">
        <f t="shared" si="1"/>
        <v>2124</v>
      </c>
      <c r="O82" s="72">
        <v>43781</v>
      </c>
      <c r="P82" s="73"/>
    </row>
    <row r="83" spans="1:16" x14ac:dyDescent="0.25">
      <c r="A83" s="17">
        <v>43766</v>
      </c>
      <c r="B83" s="18">
        <v>0.4548611111111111</v>
      </c>
      <c r="C83" s="80" t="s">
        <v>146</v>
      </c>
      <c r="D83" s="19">
        <v>0.19400000000000001</v>
      </c>
      <c r="E83" s="20"/>
      <c r="F83" s="21">
        <v>58</v>
      </c>
      <c r="G83" s="55" t="s">
        <v>411</v>
      </c>
      <c r="H83" s="56" t="s">
        <v>0</v>
      </c>
      <c r="I83" s="23" t="s">
        <v>426</v>
      </c>
      <c r="J83" s="69"/>
      <c r="K83" s="70">
        <v>1101</v>
      </c>
      <c r="L83" s="71"/>
      <c r="M83" s="70">
        <v>1023</v>
      </c>
      <c r="N83" s="88">
        <f t="shared" si="1"/>
        <v>2124</v>
      </c>
      <c r="O83" s="72">
        <v>43781</v>
      </c>
      <c r="P83" s="73"/>
    </row>
    <row r="84" spans="1:16" ht="30" x14ac:dyDescent="0.25">
      <c r="A84" s="17">
        <v>43773</v>
      </c>
      <c r="B84" s="18">
        <v>0.66666666666666663</v>
      </c>
      <c r="C84" s="27" t="s">
        <v>1</v>
      </c>
      <c r="D84" s="19">
        <v>1.2969999999999999</v>
      </c>
      <c r="E84" s="20"/>
      <c r="F84" s="21">
        <v>53</v>
      </c>
      <c r="G84" s="55" t="s">
        <v>438</v>
      </c>
      <c r="H84" s="56" t="s">
        <v>0</v>
      </c>
      <c r="I84" s="23" t="s">
        <v>427</v>
      </c>
      <c r="J84" s="69"/>
      <c r="K84" s="70">
        <v>1037</v>
      </c>
      <c r="L84" s="71"/>
      <c r="M84" s="70">
        <v>1017</v>
      </c>
      <c r="N84" s="88">
        <f t="shared" si="1"/>
        <v>2054</v>
      </c>
      <c r="O84" s="72">
        <v>43781</v>
      </c>
      <c r="P84" s="73"/>
    </row>
    <row r="85" spans="1:16" ht="30" x14ac:dyDescent="0.25">
      <c r="A85" s="17">
        <v>43779</v>
      </c>
      <c r="B85" s="18">
        <v>0.85416666666666663</v>
      </c>
      <c r="C85" s="27" t="s">
        <v>1</v>
      </c>
      <c r="D85" s="19">
        <v>1.2969999999999999</v>
      </c>
      <c r="E85" s="20"/>
      <c r="F85" s="21">
        <v>44</v>
      </c>
      <c r="G85" s="55" t="s">
        <v>129</v>
      </c>
      <c r="H85" s="56" t="s">
        <v>0</v>
      </c>
      <c r="I85" s="23" t="s">
        <v>428</v>
      </c>
      <c r="J85" s="69"/>
      <c r="K85" s="70">
        <v>1032</v>
      </c>
      <c r="L85" s="71"/>
      <c r="M85" s="70">
        <v>972</v>
      </c>
      <c r="N85" s="88">
        <f t="shared" si="1"/>
        <v>2004</v>
      </c>
      <c r="O85" s="72">
        <v>43781</v>
      </c>
      <c r="P85" s="73"/>
    </row>
    <row r="86" spans="1:16" x14ac:dyDescent="0.25">
      <c r="A86" s="17">
        <v>43780</v>
      </c>
      <c r="B86" s="18">
        <v>0.43263888888888885</v>
      </c>
      <c r="C86" s="80" t="s">
        <v>146</v>
      </c>
      <c r="D86" s="19">
        <v>0.19400000000000001</v>
      </c>
      <c r="E86" s="20"/>
      <c r="F86" s="21">
        <v>49</v>
      </c>
      <c r="G86" s="55" t="s">
        <v>437</v>
      </c>
      <c r="H86" s="56" t="s">
        <v>0</v>
      </c>
      <c r="I86" s="23" t="s">
        <v>429</v>
      </c>
      <c r="J86" s="69"/>
      <c r="K86" s="70">
        <v>1024</v>
      </c>
      <c r="L86" s="71"/>
      <c r="M86" s="70">
        <v>989</v>
      </c>
      <c r="N86" s="88">
        <f t="shared" si="1"/>
        <v>2013</v>
      </c>
      <c r="O86" s="72">
        <v>43781</v>
      </c>
      <c r="P86" s="73"/>
    </row>
    <row r="87" spans="1:16" ht="75" x14ac:dyDescent="0.25">
      <c r="A87" s="17">
        <v>43783</v>
      </c>
      <c r="B87" s="18">
        <v>0.875</v>
      </c>
      <c r="C87" s="27" t="s">
        <v>1</v>
      </c>
      <c r="D87" s="19">
        <v>1.2969999999999999</v>
      </c>
      <c r="E87" s="20"/>
      <c r="F87" s="21">
        <v>36</v>
      </c>
      <c r="G87" s="55" t="s">
        <v>439</v>
      </c>
      <c r="H87" s="56" t="s">
        <v>2</v>
      </c>
      <c r="I87" s="23" t="s">
        <v>430</v>
      </c>
      <c r="J87" s="69"/>
      <c r="K87" s="70">
        <v>1141</v>
      </c>
      <c r="L87" s="71"/>
      <c r="M87" s="70">
        <v>485</v>
      </c>
      <c r="N87" s="88">
        <f t="shared" si="1"/>
        <v>1626</v>
      </c>
      <c r="O87" s="72">
        <v>43784</v>
      </c>
      <c r="P87" s="73"/>
    </row>
    <row r="88" spans="1:16" ht="30" x14ac:dyDescent="0.25">
      <c r="A88" s="17">
        <v>43795</v>
      </c>
      <c r="B88" s="18">
        <v>0.6791666666666667</v>
      </c>
      <c r="C88" s="74" t="s">
        <v>440</v>
      </c>
      <c r="D88" s="19"/>
      <c r="E88" s="20"/>
      <c r="F88" s="21">
        <v>60</v>
      </c>
      <c r="G88" s="55" t="s">
        <v>449</v>
      </c>
      <c r="H88" s="56" t="s">
        <v>0</v>
      </c>
      <c r="I88" s="23" t="s">
        <v>441</v>
      </c>
      <c r="J88" s="69"/>
      <c r="K88" s="85">
        <v>1071</v>
      </c>
      <c r="L88" s="90"/>
      <c r="M88" s="85">
        <v>1036</v>
      </c>
      <c r="N88" s="88">
        <f t="shared" si="1"/>
        <v>2107</v>
      </c>
      <c r="O88" s="72">
        <v>43815</v>
      </c>
      <c r="P88" s="73"/>
    </row>
    <row r="89" spans="1:16" ht="60" x14ac:dyDescent="0.25">
      <c r="A89" s="17">
        <v>43806</v>
      </c>
      <c r="B89" s="18">
        <v>0.8930555555555556</v>
      </c>
      <c r="C89" s="27" t="s">
        <v>1</v>
      </c>
      <c r="D89" s="19" t="s">
        <v>3</v>
      </c>
      <c r="E89" s="20"/>
      <c r="F89" s="21">
        <v>29</v>
      </c>
      <c r="G89" s="55" t="s">
        <v>450</v>
      </c>
      <c r="H89" s="25" t="s">
        <v>2</v>
      </c>
      <c r="I89" s="23" t="s">
        <v>442</v>
      </c>
      <c r="J89" s="69"/>
      <c r="K89" s="85">
        <v>1017</v>
      </c>
      <c r="L89" s="90"/>
      <c r="M89" s="85">
        <v>1031</v>
      </c>
      <c r="N89" s="88">
        <f t="shared" si="1"/>
        <v>2048</v>
      </c>
      <c r="O89" s="72">
        <v>43815</v>
      </c>
      <c r="P89" s="73"/>
    </row>
    <row r="90" spans="1:16" ht="30" x14ac:dyDescent="0.25">
      <c r="A90" s="17">
        <v>43807</v>
      </c>
      <c r="B90" s="18">
        <v>0.67708333333333337</v>
      </c>
      <c r="C90" s="30" t="s">
        <v>20</v>
      </c>
      <c r="D90" s="19" t="s">
        <v>3</v>
      </c>
      <c r="E90" s="20"/>
      <c r="F90" s="21">
        <v>38</v>
      </c>
      <c r="G90" s="55" t="s">
        <v>451</v>
      </c>
      <c r="H90" s="25" t="s">
        <v>2</v>
      </c>
      <c r="I90" s="23" t="s">
        <v>443</v>
      </c>
      <c r="J90" s="69"/>
      <c r="K90" s="85">
        <v>1021</v>
      </c>
      <c r="L90" s="90"/>
      <c r="M90" s="85">
        <v>1027</v>
      </c>
      <c r="N90" s="88">
        <f t="shared" si="1"/>
        <v>2048</v>
      </c>
      <c r="O90" s="72">
        <v>43815</v>
      </c>
      <c r="P90" s="73"/>
    </row>
    <row r="91" spans="1:16" x14ac:dyDescent="0.25">
      <c r="A91" s="17">
        <v>43820</v>
      </c>
      <c r="B91" s="18">
        <v>0.66666666666666663</v>
      </c>
      <c r="C91" s="27" t="s">
        <v>1</v>
      </c>
      <c r="D91" s="19" t="s">
        <v>3</v>
      </c>
      <c r="E91" s="20"/>
      <c r="F91" s="21">
        <v>30</v>
      </c>
      <c r="G91" s="55" t="s">
        <v>452</v>
      </c>
      <c r="H91" s="25" t="s">
        <v>2</v>
      </c>
      <c r="I91" s="23" t="s">
        <v>444</v>
      </c>
      <c r="J91" s="69"/>
      <c r="K91" s="85">
        <v>1216</v>
      </c>
      <c r="L91" s="90">
        <v>850</v>
      </c>
      <c r="M91" s="85">
        <v>271</v>
      </c>
      <c r="N91" s="88">
        <f t="shared" si="1"/>
        <v>2337</v>
      </c>
      <c r="O91" s="72">
        <v>43825</v>
      </c>
      <c r="P91" s="73"/>
    </row>
    <row r="92" spans="1:16" ht="30" x14ac:dyDescent="0.25">
      <c r="A92" s="17">
        <v>43821</v>
      </c>
      <c r="B92" s="18">
        <v>0.85416666666666663</v>
      </c>
      <c r="C92" s="27" t="s">
        <v>1</v>
      </c>
      <c r="D92" s="19" t="s">
        <v>3</v>
      </c>
      <c r="E92" s="20"/>
      <c r="F92" s="21">
        <v>39</v>
      </c>
      <c r="G92" s="55" t="s">
        <v>375</v>
      </c>
      <c r="H92" s="25" t="s">
        <v>2</v>
      </c>
      <c r="I92" s="23" t="s">
        <v>445</v>
      </c>
      <c r="J92" s="69"/>
      <c r="K92" s="85">
        <v>1228</v>
      </c>
      <c r="L92" s="90">
        <v>900</v>
      </c>
      <c r="M92" s="85">
        <v>0</v>
      </c>
      <c r="N92" s="88">
        <f t="shared" si="1"/>
        <v>2128</v>
      </c>
      <c r="O92" s="72">
        <v>43825</v>
      </c>
      <c r="P92" s="73"/>
    </row>
    <row r="93" spans="1:16" x14ac:dyDescent="0.25">
      <c r="A93" s="17">
        <v>43824</v>
      </c>
      <c r="B93" s="18">
        <v>0.66736111111111107</v>
      </c>
      <c r="C93" s="113" t="s">
        <v>146</v>
      </c>
      <c r="D93" s="19">
        <v>0.19400000000000001</v>
      </c>
      <c r="E93" s="20"/>
      <c r="F93" s="21">
        <v>42</v>
      </c>
      <c r="G93" s="55" t="s">
        <v>453</v>
      </c>
      <c r="H93" s="56" t="s">
        <v>0</v>
      </c>
      <c r="I93" s="23" t="s">
        <v>446</v>
      </c>
      <c r="J93" s="69"/>
      <c r="K93" s="85">
        <v>1186</v>
      </c>
      <c r="L93" s="90"/>
      <c r="M93" s="85">
        <v>880</v>
      </c>
      <c r="N93" s="88">
        <f t="shared" si="1"/>
        <v>2066</v>
      </c>
      <c r="O93" s="72">
        <v>43825</v>
      </c>
      <c r="P93" s="73"/>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scale="17"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4FF52-1466-40E4-B29D-7DB57A748319}">
  <sheetPr>
    <pageSetUpPr fitToPage="1"/>
  </sheetPr>
  <dimension ref="A1:Q36"/>
  <sheetViews>
    <sheetView topLeftCell="A10" zoomScaleNormal="100" workbookViewId="0">
      <selection activeCell="C23" sqref="C23"/>
    </sheetView>
  </sheetViews>
  <sheetFormatPr defaultRowHeight="15" x14ac:dyDescent="0.25"/>
  <cols>
    <col min="1" max="1" width="13.5703125" customWidth="1"/>
    <col min="2" max="2" width="15" customWidth="1"/>
    <col min="3" max="3" width="22.140625" bestFit="1" customWidth="1"/>
    <col min="5" max="5" width="10.28515625" customWidth="1"/>
    <col min="6" max="6" width="17.42578125" customWidth="1"/>
    <col min="7" max="7" width="24" bestFit="1" customWidth="1"/>
    <col min="8" max="8" width="23.140625" customWidth="1"/>
    <col min="9" max="9" width="40.5703125" customWidth="1"/>
    <col min="10" max="10" width="15.42578125" customWidth="1"/>
    <col min="11" max="11" width="12.28515625" customWidth="1"/>
    <col min="12" max="12" width="13.140625" customWidth="1"/>
    <col min="13" max="13" width="12.140625" customWidth="1"/>
    <col min="14" max="14" width="12.7109375" customWidth="1"/>
    <col min="15" max="15" width="22.42578125" bestFit="1" customWidth="1"/>
    <col min="16" max="16" width="15" customWidth="1"/>
  </cols>
  <sheetData>
    <row r="1" spans="1:16" ht="32.25" thickTop="1" x14ac:dyDescent="0.25">
      <c r="A1" s="184" t="s">
        <v>468</v>
      </c>
      <c r="B1" s="185"/>
      <c r="C1" s="185"/>
      <c r="D1" s="185"/>
      <c r="E1" s="185"/>
      <c r="F1" s="185"/>
      <c r="G1" s="185"/>
      <c r="H1" s="185"/>
      <c r="I1" s="185"/>
      <c r="J1" s="185"/>
      <c r="K1" s="185"/>
      <c r="L1" s="185"/>
      <c r="M1" s="185"/>
      <c r="N1" s="185"/>
      <c r="O1" s="185"/>
      <c r="P1" s="186"/>
    </row>
    <row r="2" spans="1:16" x14ac:dyDescent="0.25">
      <c r="A2" s="187" t="s">
        <v>19</v>
      </c>
      <c r="B2" s="191" t="s">
        <v>18</v>
      </c>
      <c r="C2" s="191" t="s">
        <v>17</v>
      </c>
      <c r="D2" s="193" t="s">
        <v>16</v>
      </c>
      <c r="E2" s="200" t="s">
        <v>454</v>
      </c>
      <c r="F2" s="200"/>
      <c r="G2" s="200"/>
      <c r="H2" s="196" t="s">
        <v>15</v>
      </c>
      <c r="I2" s="198" t="s">
        <v>14</v>
      </c>
      <c r="J2" s="177" t="s">
        <v>13</v>
      </c>
      <c r="K2" s="178"/>
      <c r="L2" s="178"/>
      <c r="M2" s="178"/>
      <c r="N2" s="179"/>
      <c r="O2" s="180" t="s">
        <v>4</v>
      </c>
      <c r="P2" s="182" t="s">
        <v>12</v>
      </c>
    </row>
    <row r="3" spans="1:16" ht="30" x14ac:dyDescent="0.25">
      <c r="A3" s="188"/>
      <c r="B3" s="192"/>
      <c r="C3" s="192"/>
      <c r="D3" s="194"/>
      <c r="E3" s="16" t="s">
        <v>11</v>
      </c>
      <c r="F3" s="15" t="s">
        <v>23</v>
      </c>
      <c r="G3" s="14" t="s">
        <v>10</v>
      </c>
      <c r="H3" s="197"/>
      <c r="I3" s="199"/>
      <c r="J3" s="114" t="s">
        <v>9</v>
      </c>
      <c r="K3" s="115" t="s">
        <v>8</v>
      </c>
      <c r="L3" s="116" t="s">
        <v>7</v>
      </c>
      <c r="M3" s="115" t="s">
        <v>6</v>
      </c>
      <c r="N3" s="117" t="s">
        <v>5</v>
      </c>
      <c r="O3" s="181"/>
      <c r="P3" s="183"/>
    </row>
    <row r="4" spans="1:16" ht="27.75" customHeight="1" x14ac:dyDescent="0.25">
      <c r="A4" s="17">
        <v>43831</v>
      </c>
      <c r="B4" s="18">
        <v>0.83333333333333337</v>
      </c>
      <c r="C4" s="120" t="s">
        <v>1</v>
      </c>
      <c r="D4" s="19">
        <v>1.2969999999999999</v>
      </c>
      <c r="E4" s="20"/>
      <c r="F4" s="21">
        <v>43</v>
      </c>
      <c r="G4" s="55" t="s">
        <v>460</v>
      </c>
      <c r="H4" s="56" t="s">
        <v>0</v>
      </c>
      <c r="I4" s="23" t="s">
        <v>455</v>
      </c>
      <c r="J4" s="69"/>
      <c r="K4" s="70">
        <v>1002</v>
      </c>
      <c r="L4" s="71"/>
      <c r="M4" s="70">
        <v>1051</v>
      </c>
      <c r="N4" s="88"/>
      <c r="O4" s="72"/>
      <c r="P4" s="73"/>
    </row>
    <row r="5" spans="1:16" ht="54" customHeight="1" x14ac:dyDescent="0.25">
      <c r="A5" s="17">
        <v>43844</v>
      </c>
      <c r="B5" s="18">
        <v>0.66875000000000007</v>
      </c>
      <c r="C5" s="30" t="s">
        <v>20</v>
      </c>
      <c r="D5" s="19" t="s">
        <v>3</v>
      </c>
      <c r="E5" s="20"/>
      <c r="F5" s="21">
        <v>31</v>
      </c>
      <c r="G5" s="55" t="s">
        <v>461</v>
      </c>
      <c r="H5" s="25" t="s">
        <v>2</v>
      </c>
      <c r="I5" s="23" t="s">
        <v>456</v>
      </c>
      <c r="J5" s="69"/>
      <c r="K5" s="70">
        <v>1176</v>
      </c>
      <c r="L5" s="71"/>
      <c r="M5" s="70">
        <v>878</v>
      </c>
      <c r="N5" s="88">
        <f t="shared" ref="N5:N31" si="0">SUM(J5:M5)</f>
        <v>2054</v>
      </c>
      <c r="O5" s="72">
        <v>42403</v>
      </c>
      <c r="P5" s="73"/>
    </row>
    <row r="6" spans="1:16" ht="54" customHeight="1" x14ac:dyDescent="0.25">
      <c r="A6" s="17">
        <v>43845</v>
      </c>
      <c r="B6" s="18">
        <v>0.70833333333333337</v>
      </c>
      <c r="C6" s="30" t="s">
        <v>20</v>
      </c>
      <c r="D6" s="19" t="s">
        <v>3</v>
      </c>
      <c r="E6" s="20"/>
      <c r="F6" s="21">
        <v>33</v>
      </c>
      <c r="G6" s="55" t="s">
        <v>462</v>
      </c>
      <c r="H6" s="25" t="s">
        <v>2</v>
      </c>
      <c r="I6" s="23" t="s">
        <v>457</v>
      </c>
      <c r="J6" s="69"/>
      <c r="K6" s="70">
        <v>1149</v>
      </c>
      <c r="L6" s="71"/>
      <c r="M6" s="70">
        <v>1020</v>
      </c>
      <c r="N6" s="88">
        <f t="shared" si="0"/>
        <v>2169</v>
      </c>
      <c r="O6" s="72">
        <v>42403</v>
      </c>
      <c r="P6" s="73"/>
    </row>
    <row r="7" spans="1:16" ht="54" customHeight="1" x14ac:dyDescent="0.25">
      <c r="A7" s="17">
        <v>43846</v>
      </c>
      <c r="B7" s="18">
        <v>0.61805555555555558</v>
      </c>
      <c r="C7" s="74" t="s">
        <v>21</v>
      </c>
      <c r="D7" s="19"/>
      <c r="E7" s="20"/>
      <c r="F7" s="21">
        <v>35</v>
      </c>
      <c r="G7" s="55" t="s">
        <v>463</v>
      </c>
      <c r="H7" s="56" t="s">
        <v>0</v>
      </c>
      <c r="I7" s="23" t="s">
        <v>458</v>
      </c>
      <c r="J7" s="69"/>
      <c r="K7" s="70">
        <v>1119</v>
      </c>
      <c r="L7" s="71"/>
      <c r="M7" s="70">
        <v>1038</v>
      </c>
      <c r="N7" s="88">
        <f t="shared" si="0"/>
        <v>2157</v>
      </c>
      <c r="O7" s="72">
        <v>42403</v>
      </c>
      <c r="P7" s="73"/>
    </row>
    <row r="8" spans="1:16" ht="54" customHeight="1" x14ac:dyDescent="0.25">
      <c r="A8" s="17">
        <v>43853</v>
      </c>
      <c r="B8" s="18">
        <v>0.65416666666666667</v>
      </c>
      <c r="C8" s="30" t="s">
        <v>20</v>
      </c>
      <c r="D8" s="19" t="s">
        <v>3</v>
      </c>
      <c r="E8" s="20"/>
      <c r="F8" s="21">
        <v>37</v>
      </c>
      <c r="G8" s="55" t="s">
        <v>464</v>
      </c>
      <c r="H8" s="25" t="s">
        <v>2</v>
      </c>
      <c r="I8" s="23" t="s">
        <v>459</v>
      </c>
      <c r="J8" s="69"/>
      <c r="K8" s="70">
        <v>1090</v>
      </c>
      <c r="L8" s="71"/>
      <c r="M8" s="70">
        <v>903</v>
      </c>
      <c r="N8" s="88">
        <f t="shared" si="0"/>
        <v>1993</v>
      </c>
      <c r="O8" s="72">
        <v>42403</v>
      </c>
      <c r="P8" s="73"/>
    </row>
    <row r="9" spans="1:16" ht="150.75" customHeight="1" x14ac:dyDescent="0.25">
      <c r="A9" s="17">
        <v>43871</v>
      </c>
      <c r="B9" s="18">
        <v>0.89583333333333337</v>
      </c>
      <c r="C9" s="120" t="s">
        <v>1</v>
      </c>
      <c r="D9" s="19" t="s">
        <v>3</v>
      </c>
      <c r="E9" s="20"/>
      <c r="F9" s="21">
        <v>41</v>
      </c>
      <c r="G9" s="55" t="s">
        <v>474</v>
      </c>
      <c r="H9" s="25" t="s">
        <v>2</v>
      </c>
      <c r="I9" s="23" t="s">
        <v>469</v>
      </c>
      <c r="J9" s="69"/>
      <c r="K9" s="70">
        <v>1201</v>
      </c>
      <c r="L9" s="71"/>
      <c r="M9" s="70">
        <v>855</v>
      </c>
      <c r="N9" s="88">
        <f t="shared" si="0"/>
        <v>2056</v>
      </c>
      <c r="O9" s="72">
        <v>43872</v>
      </c>
      <c r="P9" s="73" t="s">
        <v>470</v>
      </c>
    </row>
    <row r="10" spans="1:16" ht="30" x14ac:dyDescent="0.25">
      <c r="A10" s="17">
        <v>43886</v>
      </c>
      <c r="B10" s="18">
        <v>0.65347222222222223</v>
      </c>
      <c r="C10" s="30" t="s">
        <v>20</v>
      </c>
      <c r="D10" s="19" t="s">
        <v>3</v>
      </c>
      <c r="E10" s="20"/>
      <c r="F10" s="21">
        <v>46</v>
      </c>
      <c r="G10" s="55" t="s">
        <v>129</v>
      </c>
      <c r="H10" s="25" t="s">
        <v>2</v>
      </c>
      <c r="I10" s="23" t="s">
        <v>471</v>
      </c>
      <c r="J10" s="69"/>
      <c r="K10" s="70">
        <v>1089</v>
      </c>
      <c r="L10" s="71"/>
      <c r="M10" s="70">
        <v>951</v>
      </c>
      <c r="N10" s="88">
        <f t="shared" si="0"/>
        <v>2040</v>
      </c>
      <c r="O10" s="72">
        <v>43889</v>
      </c>
      <c r="P10" s="73"/>
    </row>
    <row r="11" spans="1:16" ht="45" x14ac:dyDescent="0.25">
      <c r="A11" s="17">
        <v>43887</v>
      </c>
      <c r="B11" s="18">
        <v>0.54861111111111105</v>
      </c>
      <c r="C11" s="30" t="s">
        <v>20</v>
      </c>
      <c r="D11" s="19" t="s">
        <v>3</v>
      </c>
      <c r="E11" s="20"/>
      <c r="F11" s="21">
        <v>48</v>
      </c>
      <c r="G11" s="55" t="s">
        <v>475</v>
      </c>
      <c r="H11" s="25" t="s">
        <v>2</v>
      </c>
      <c r="I11" s="23" t="s">
        <v>472</v>
      </c>
      <c r="J11" s="69"/>
      <c r="K11" s="70">
        <v>1133</v>
      </c>
      <c r="L11" s="71"/>
      <c r="M11" s="70">
        <v>919</v>
      </c>
      <c r="N11" s="88">
        <f t="shared" si="0"/>
        <v>2052</v>
      </c>
      <c r="O11" s="72">
        <v>43889</v>
      </c>
      <c r="P11" s="73"/>
    </row>
    <row r="12" spans="1:16" ht="45" x14ac:dyDescent="0.25">
      <c r="A12" s="17">
        <v>43888</v>
      </c>
      <c r="B12" s="18">
        <v>0.79166666666666663</v>
      </c>
      <c r="C12" s="120" t="s">
        <v>1</v>
      </c>
      <c r="D12" s="19" t="s">
        <v>3</v>
      </c>
      <c r="E12" s="20"/>
      <c r="F12" s="21">
        <v>29</v>
      </c>
      <c r="G12" s="55" t="s">
        <v>476</v>
      </c>
      <c r="H12" s="25" t="s">
        <v>2</v>
      </c>
      <c r="I12" s="23" t="s">
        <v>473</v>
      </c>
      <c r="J12" s="69"/>
      <c r="K12" s="70">
        <v>1320</v>
      </c>
      <c r="L12" s="71">
        <v>910</v>
      </c>
      <c r="M12" s="70">
        <v>266</v>
      </c>
      <c r="N12" s="88">
        <f t="shared" si="0"/>
        <v>2496</v>
      </c>
      <c r="O12" s="72">
        <v>43889</v>
      </c>
      <c r="P12" s="73"/>
    </row>
    <row r="13" spans="1:16" ht="30" x14ac:dyDescent="0.25">
      <c r="A13" s="17">
        <v>43909</v>
      </c>
      <c r="B13" s="18">
        <v>0.25</v>
      </c>
      <c r="C13" s="30" t="s">
        <v>20</v>
      </c>
      <c r="D13" s="19" t="s">
        <v>3</v>
      </c>
      <c r="E13" s="20"/>
      <c r="F13" s="21">
        <v>39</v>
      </c>
      <c r="G13" s="55" t="s">
        <v>129</v>
      </c>
      <c r="H13" s="25" t="s">
        <v>2</v>
      </c>
      <c r="I13" s="23" t="s">
        <v>477</v>
      </c>
      <c r="J13" s="69"/>
      <c r="K13" s="70">
        <v>1212</v>
      </c>
      <c r="L13" s="71"/>
      <c r="M13" s="70">
        <v>854</v>
      </c>
      <c r="N13" s="88">
        <f t="shared" si="0"/>
        <v>2066</v>
      </c>
      <c r="O13" s="72"/>
      <c r="P13" s="73"/>
    </row>
    <row r="14" spans="1:16" ht="30" x14ac:dyDescent="0.25">
      <c r="A14" s="17">
        <v>43914</v>
      </c>
      <c r="B14" s="18">
        <v>0.83333333333333337</v>
      </c>
      <c r="C14" s="120" t="s">
        <v>1</v>
      </c>
      <c r="D14" s="19" t="s">
        <v>3</v>
      </c>
      <c r="E14" s="20"/>
      <c r="F14" s="21">
        <v>43</v>
      </c>
      <c r="G14" s="55" t="s">
        <v>482</v>
      </c>
      <c r="H14" s="25" t="s">
        <v>2</v>
      </c>
      <c r="I14" s="23" t="s">
        <v>478</v>
      </c>
      <c r="J14" s="69"/>
      <c r="K14" s="70">
        <v>1142</v>
      </c>
      <c r="L14" s="71"/>
      <c r="M14" s="70">
        <v>877</v>
      </c>
      <c r="N14" s="88">
        <f t="shared" si="0"/>
        <v>2019</v>
      </c>
      <c r="O14" s="72"/>
      <c r="P14" s="73"/>
    </row>
    <row r="15" spans="1:16" ht="30" x14ac:dyDescent="0.25">
      <c r="A15" s="17">
        <v>43916</v>
      </c>
      <c r="B15" s="18">
        <v>0.34027777777777773</v>
      </c>
      <c r="C15" s="120" t="s">
        <v>1</v>
      </c>
      <c r="D15" s="19">
        <v>1.2969999999999999</v>
      </c>
      <c r="E15" s="20"/>
      <c r="F15" s="21">
        <v>36</v>
      </c>
      <c r="G15" s="55" t="s">
        <v>481</v>
      </c>
      <c r="H15" s="56" t="s">
        <v>0</v>
      </c>
      <c r="I15" s="23" t="s">
        <v>479</v>
      </c>
      <c r="J15" s="69"/>
      <c r="K15" s="70">
        <v>1210</v>
      </c>
      <c r="L15" s="71"/>
      <c r="M15" s="70">
        <v>796</v>
      </c>
      <c r="N15" s="88">
        <f t="shared" si="0"/>
        <v>2006</v>
      </c>
      <c r="O15" s="121" t="s">
        <v>480</v>
      </c>
      <c r="P15" s="73"/>
    </row>
    <row r="16" spans="1:16" x14ac:dyDescent="0.25">
      <c r="A16" s="17">
        <v>43922</v>
      </c>
      <c r="B16" s="122" t="s">
        <v>21</v>
      </c>
      <c r="C16" s="120" t="s">
        <v>1</v>
      </c>
      <c r="D16" s="19">
        <v>1.3480000000000001</v>
      </c>
      <c r="E16" s="20"/>
      <c r="F16" s="21"/>
      <c r="G16" s="55"/>
      <c r="H16" s="56" t="s">
        <v>0</v>
      </c>
      <c r="I16" s="23" t="s">
        <v>483</v>
      </c>
      <c r="J16" s="69"/>
      <c r="K16" s="70">
        <v>1146</v>
      </c>
      <c r="L16" s="71"/>
      <c r="M16" s="70">
        <v>973</v>
      </c>
      <c r="N16" s="88">
        <f t="shared" si="0"/>
        <v>2119</v>
      </c>
      <c r="O16" s="72">
        <v>43952</v>
      </c>
      <c r="P16" s="73" t="s">
        <v>484</v>
      </c>
    </row>
    <row r="17" spans="1:17" x14ac:dyDescent="0.25">
      <c r="A17" s="17">
        <v>43997</v>
      </c>
      <c r="B17" s="18">
        <v>0.39513888888888887</v>
      </c>
      <c r="C17" s="113" t="s">
        <v>146</v>
      </c>
      <c r="D17" s="19">
        <v>0.19400000000000001</v>
      </c>
      <c r="E17" s="20"/>
      <c r="F17" s="21">
        <v>63</v>
      </c>
      <c r="G17" s="55" t="s">
        <v>412</v>
      </c>
      <c r="H17" s="56" t="s">
        <v>0</v>
      </c>
      <c r="I17" s="23" t="s">
        <v>485</v>
      </c>
      <c r="J17" s="69"/>
      <c r="K17" s="70">
        <v>1061</v>
      </c>
      <c r="L17" s="71"/>
      <c r="M17" s="70">
        <v>1146</v>
      </c>
      <c r="N17" s="88">
        <f t="shared" si="0"/>
        <v>2207</v>
      </c>
      <c r="O17" s="72">
        <v>44006</v>
      </c>
      <c r="P17" s="73"/>
    </row>
    <row r="18" spans="1:17" ht="30" x14ac:dyDescent="0.25">
      <c r="A18" s="17">
        <v>43998</v>
      </c>
      <c r="B18" s="18">
        <v>0.41250000000000003</v>
      </c>
      <c r="C18" s="113" t="s">
        <v>146</v>
      </c>
      <c r="D18" s="19">
        <v>0.19400000000000001</v>
      </c>
      <c r="E18" s="20"/>
      <c r="F18" s="21">
        <v>70</v>
      </c>
      <c r="G18" s="55" t="s">
        <v>411</v>
      </c>
      <c r="H18" s="56" t="s">
        <v>0</v>
      </c>
      <c r="I18" s="23" t="s">
        <v>486</v>
      </c>
      <c r="J18" s="69"/>
      <c r="K18" s="70">
        <v>1094</v>
      </c>
      <c r="L18" s="71"/>
      <c r="M18" s="70">
        <v>1101</v>
      </c>
      <c r="N18" s="88">
        <f t="shared" si="0"/>
        <v>2195</v>
      </c>
      <c r="O18" s="72">
        <v>44006</v>
      </c>
      <c r="P18" s="73"/>
    </row>
    <row r="19" spans="1:17" x14ac:dyDescent="0.25">
      <c r="A19" s="17">
        <v>44012</v>
      </c>
      <c r="B19" s="18">
        <v>0.61527777777777781</v>
      </c>
      <c r="C19" s="113" t="s">
        <v>146</v>
      </c>
      <c r="D19" s="19">
        <v>0.19400000000000001</v>
      </c>
      <c r="E19" s="20"/>
      <c r="F19" s="21">
        <v>75</v>
      </c>
      <c r="G19" s="55" t="s">
        <v>488</v>
      </c>
      <c r="H19" s="56" t="s">
        <v>0</v>
      </c>
      <c r="I19" s="23" t="s">
        <v>487</v>
      </c>
      <c r="J19" s="69"/>
      <c r="K19" s="70">
        <v>1187</v>
      </c>
      <c r="L19" s="71"/>
      <c r="M19" s="70">
        <v>1080</v>
      </c>
      <c r="N19" s="88">
        <f t="shared" si="0"/>
        <v>2267</v>
      </c>
      <c r="O19" s="72"/>
      <c r="P19" s="73"/>
    </row>
    <row r="20" spans="1:17" ht="30" x14ac:dyDescent="0.25">
      <c r="A20" s="17">
        <v>44036</v>
      </c>
      <c r="B20" s="18">
        <v>0.49583333333333335</v>
      </c>
      <c r="C20" s="113" t="s">
        <v>146</v>
      </c>
      <c r="D20" s="19">
        <v>0.19400000000000001</v>
      </c>
      <c r="E20" s="74"/>
      <c r="F20" s="21">
        <v>80</v>
      </c>
      <c r="G20" s="55" t="s">
        <v>493</v>
      </c>
      <c r="H20" s="56" t="s">
        <v>0</v>
      </c>
      <c r="I20" s="23" t="s">
        <v>489</v>
      </c>
      <c r="J20" s="69"/>
      <c r="K20" s="70">
        <v>1149</v>
      </c>
      <c r="L20" s="71"/>
      <c r="M20" s="70">
        <v>982</v>
      </c>
      <c r="N20" s="88">
        <f t="shared" si="0"/>
        <v>2131</v>
      </c>
      <c r="O20" s="72"/>
      <c r="P20" s="73"/>
    </row>
    <row r="21" spans="1:17" ht="30" x14ac:dyDescent="0.25">
      <c r="A21" s="17">
        <v>44049</v>
      </c>
      <c r="B21" s="18">
        <v>0.3354166666666667</v>
      </c>
      <c r="C21" s="113" t="s">
        <v>146</v>
      </c>
      <c r="D21" s="19">
        <v>0.19400000000000001</v>
      </c>
      <c r="E21" s="20"/>
      <c r="F21" s="21">
        <v>66</v>
      </c>
      <c r="G21" s="55" t="s">
        <v>413</v>
      </c>
      <c r="H21" s="56" t="s">
        <v>0</v>
      </c>
      <c r="I21" s="23" t="s">
        <v>490</v>
      </c>
      <c r="J21" s="69"/>
      <c r="K21" s="70">
        <v>1147</v>
      </c>
      <c r="L21" s="71"/>
      <c r="M21" s="70">
        <v>1013</v>
      </c>
      <c r="N21" s="88">
        <f t="shared" si="0"/>
        <v>2160</v>
      </c>
      <c r="O21" s="72">
        <v>44061</v>
      </c>
      <c r="P21" s="73"/>
    </row>
    <row r="22" spans="1:17" ht="30" x14ac:dyDescent="0.25">
      <c r="A22" s="17">
        <v>44055</v>
      </c>
      <c r="B22" s="18">
        <v>0.33819444444444446</v>
      </c>
      <c r="C22" s="113" t="s">
        <v>146</v>
      </c>
      <c r="D22" s="19">
        <v>0.19400000000000001</v>
      </c>
      <c r="E22" s="20"/>
      <c r="F22" s="21">
        <v>77</v>
      </c>
      <c r="G22" s="55" t="s">
        <v>160</v>
      </c>
      <c r="H22" s="56" t="s">
        <v>0</v>
      </c>
      <c r="I22" s="23" t="s">
        <v>491</v>
      </c>
      <c r="J22" s="69"/>
      <c r="K22" s="70">
        <v>1121</v>
      </c>
      <c r="L22" s="71"/>
      <c r="M22" s="70">
        <v>1018</v>
      </c>
      <c r="N22" s="88">
        <f t="shared" si="0"/>
        <v>2139</v>
      </c>
      <c r="O22" s="72">
        <v>44061</v>
      </c>
      <c r="P22" s="73"/>
    </row>
    <row r="23" spans="1:17" x14ac:dyDescent="0.25">
      <c r="A23" s="126">
        <v>44056</v>
      </c>
      <c r="B23" s="127">
        <v>0.34097222222222223</v>
      </c>
      <c r="C23" s="130" t="s">
        <v>146</v>
      </c>
      <c r="D23" s="110">
        <v>0.19400000000000001</v>
      </c>
      <c r="E23" s="111"/>
      <c r="F23" s="111">
        <v>72</v>
      </c>
      <c r="G23" s="131" t="s">
        <v>129</v>
      </c>
      <c r="H23" s="111" t="s">
        <v>0</v>
      </c>
      <c r="I23" s="132" t="s">
        <v>492</v>
      </c>
      <c r="J23" s="83"/>
      <c r="K23" s="83">
        <v>1182</v>
      </c>
      <c r="L23" s="83"/>
      <c r="M23" s="83">
        <v>955</v>
      </c>
      <c r="N23" s="83">
        <f t="shared" si="0"/>
        <v>2137</v>
      </c>
      <c r="O23" s="133">
        <v>44061</v>
      </c>
      <c r="P23" s="134"/>
    </row>
    <row r="24" spans="1:17" x14ac:dyDescent="0.25">
      <c r="A24" s="128">
        <v>44083</v>
      </c>
      <c r="B24" s="129">
        <v>0.39583333333333331</v>
      </c>
      <c r="C24" s="123" t="s">
        <v>359</v>
      </c>
      <c r="D24" s="52" t="s">
        <v>21</v>
      </c>
      <c r="E24" s="52"/>
      <c r="F24" s="78">
        <v>70</v>
      </c>
      <c r="G24" s="78" t="s">
        <v>481</v>
      </c>
      <c r="H24" s="78" t="s">
        <v>0</v>
      </c>
      <c r="I24" s="52" t="s">
        <v>360</v>
      </c>
      <c r="J24" s="52"/>
      <c r="K24" s="77">
        <v>1189</v>
      </c>
      <c r="L24" s="52"/>
      <c r="M24" s="77">
        <v>1049</v>
      </c>
      <c r="N24" s="77">
        <f t="shared" si="0"/>
        <v>2238</v>
      </c>
      <c r="O24" s="78" t="s">
        <v>494</v>
      </c>
      <c r="P24" s="52"/>
    </row>
    <row r="25" spans="1:17" x14ac:dyDescent="0.25">
      <c r="A25" s="128">
        <v>44090</v>
      </c>
      <c r="B25" s="129">
        <v>1.3888888888888888E-2</v>
      </c>
      <c r="C25" s="124" t="s">
        <v>1</v>
      </c>
      <c r="D25" s="52">
        <v>1.2969999999999999</v>
      </c>
      <c r="E25" s="52"/>
      <c r="F25" s="78">
        <v>52</v>
      </c>
      <c r="G25" s="78" t="s">
        <v>310</v>
      </c>
      <c r="H25" s="78" t="s">
        <v>0</v>
      </c>
      <c r="I25" s="52" t="s">
        <v>495</v>
      </c>
      <c r="J25" s="52"/>
      <c r="K25" s="77">
        <v>1192</v>
      </c>
      <c r="L25" s="52"/>
      <c r="M25" s="77">
        <v>997</v>
      </c>
      <c r="N25" s="77">
        <f t="shared" si="0"/>
        <v>2189</v>
      </c>
      <c r="O25" s="135">
        <v>44098</v>
      </c>
      <c r="P25" s="52"/>
    </row>
    <row r="26" spans="1:17" ht="105" x14ac:dyDescent="0.25">
      <c r="A26" s="128">
        <v>44091</v>
      </c>
      <c r="B26" s="129">
        <v>0.79166666666666663</v>
      </c>
      <c r="C26" s="124" t="s">
        <v>1</v>
      </c>
      <c r="D26" s="52">
        <v>1.2969999999999999</v>
      </c>
      <c r="E26" s="52"/>
      <c r="F26" s="78">
        <v>66</v>
      </c>
      <c r="G26" s="78" t="s">
        <v>310</v>
      </c>
      <c r="H26" s="78" t="s">
        <v>0</v>
      </c>
      <c r="I26" s="125" t="s">
        <v>496</v>
      </c>
      <c r="J26" s="52"/>
      <c r="K26" s="77">
        <v>1200</v>
      </c>
      <c r="L26" s="52"/>
      <c r="M26" s="77">
        <v>966</v>
      </c>
      <c r="N26" s="77">
        <f t="shared" si="0"/>
        <v>2166</v>
      </c>
      <c r="O26" s="135">
        <v>44098</v>
      </c>
      <c r="P26" s="52"/>
    </row>
    <row r="27" spans="1:17" ht="30" x14ac:dyDescent="0.25">
      <c r="A27" s="17">
        <v>44130</v>
      </c>
      <c r="B27" s="18">
        <v>0.4236111111111111</v>
      </c>
      <c r="C27" s="113" t="s">
        <v>146</v>
      </c>
      <c r="D27" s="19">
        <v>0.19400000000000001</v>
      </c>
      <c r="E27" s="20"/>
      <c r="F27" s="21">
        <v>49</v>
      </c>
      <c r="G27" s="55" t="s">
        <v>501</v>
      </c>
      <c r="H27" s="56" t="s">
        <v>0</v>
      </c>
      <c r="I27" s="23" t="s">
        <v>497</v>
      </c>
      <c r="J27" s="69"/>
      <c r="K27" s="70">
        <v>844</v>
      </c>
      <c r="L27" s="71"/>
      <c r="M27" s="70">
        <v>897</v>
      </c>
      <c r="N27" s="88">
        <f t="shared" si="0"/>
        <v>1741</v>
      </c>
      <c r="O27" s="72">
        <v>44154</v>
      </c>
      <c r="P27" s="73">
        <v>44154</v>
      </c>
    </row>
    <row r="28" spans="1:17" ht="45" x14ac:dyDescent="0.25">
      <c r="A28" s="17">
        <v>44173</v>
      </c>
      <c r="B28" s="18">
        <v>0.95833333333333337</v>
      </c>
      <c r="C28" s="120" t="s">
        <v>1</v>
      </c>
      <c r="D28" s="19" t="s">
        <v>3</v>
      </c>
      <c r="E28" s="20"/>
      <c r="F28" s="20">
        <v>33</v>
      </c>
      <c r="G28" s="55" t="s">
        <v>502</v>
      </c>
      <c r="H28" s="56" t="s">
        <v>2</v>
      </c>
      <c r="I28" s="23" t="s">
        <v>498</v>
      </c>
      <c r="J28" s="69"/>
      <c r="K28" s="70">
        <v>893</v>
      </c>
      <c r="L28" s="71"/>
      <c r="M28" s="70">
        <v>941</v>
      </c>
      <c r="N28" s="88">
        <f t="shared" si="0"/>
        <v>1834</v>
      </c>
      <c r="O28" s="72"/>
      <c r="P28" s="73"/>
    </row>
    <row r="29" spans="1:17" ht="60" x14ac:dyDescent="0.25">
      <c r="A29" s="17">
        <v>44178</v>
      </c>
      <c r="B29" s="18">
        <v>0.33263888888888887</v>
      </c>
      <c r="C29" s="120" t="s">
        <v>1</v>
      </c>
      <c r="D29" s="19" t="s">
        <v>3</v>
      </c>
      <c r="E29" s="20"/>
      <c r="F29" s="20">
        <v>42</v>
      </c>
      <c r="G29" s="55" t="s">
        <v>503</v>
      </c>
      <c r="H29" s="56" t="s">
        <v>2</v>
      </c>
      <c r="I29" s="23" t="s">
        <v>499</v>
      </c>
      <c r="J29" s="69"/>
      <c r="K29" s="70">
        <v>513</v>
      </c>
      <c r="L29" s="71"/>
      <c r="M29" s="70">
        <v>683</v>
      </c>
      <c r="N29" s="88">
        <f t="shared" si="0"/>
        <v>1196</v>
      </c>
      <c r="O29" s="72"/>
      <c r="P29" s="73"/>
      <c r="Q29" s="9" t="s">
        <v>504</v>
      </c>
    </row>
    <row r="30" spans="1:17" ht="30" x14ac:dyDescent="0.25">
      <c r="A30" s="17">
        <v>44178</v>
      </c>
      <c r="B30" s="18">
        <v>0.33611111111111108</v>
      </c>
      <c r="C30" s="120" t="s">
        <v>1</v>
      </c>
      <c r="D30" s="19" t="s">
        <v>3</v>
      </c>
      <c r="E30" s="20"/>
      <c r="F30" s="21">
        <v>42</v>
      </c>
      <c r="G30" s="55" t="s">
        <v>503</v>
      </c>
      <c r="H30" s="56" t="s">
        <v>2</v>
      </c>
      <c r="I30" s="23" t="s">
        <v>500</v>
      </c>
      <c r="J30" s="69"/>
      <c r="K30" s="70">
        <v>513</v>
      </c>
      <c r="L30" s="71"/>
      <c r="M30" s="70">
        <v>683</v>
      </c>
      <c r="N30" s="88">
        <f t="shared" si="0"/>
        <v>1196</v>
      </c>
      <c r="O30" s="72"/>
      <c r="P30" s="73"/>
    </row>
    <row r="31" spans="1:17" ht="30" x14ac:dyDescent="0.25">
      <c r="A31" s="17">
        <v>44181</v>
      </c>
      <c r="B31" s="18">
        <v>0.45833333333333331</v>
      </c>
      <c r="C31" s="120" t="s">
        <v>1</v>
      </c>
      <c r="D31" s="19" t="s">
        <v>3</v>
      </c>
      <c r="E31" s="20"/>
      <c r="F31" s="21">
        <v>24</v>
      </c>
      <c r="G31" s="55" t="s">
        <v>507</v>
      </c>
      <c r="H31" s="56" t="s">
        <v>2</v>
      </c>
      <c r="I31" s="23" t="s">
        <v>506</v>
      </c>
      <c r="J31" s="69"/>
      <c r="K31" s="70">
        <v>872</v>
      </c>
      <c r="L31" s="71"/>
      <c r="M31" s="70">
        <v>906</v>
      </c>
      <c r="N31" s="88">
        <f t="shared" si="0"/>
        <v>1778</v>
      </c>
      <c r="O31" s="72"/>
      <c r="P31" s="73"/>
    </row>
    <row r="36" spans="5:5" x14ac:dyDescent="0.25">
      <c r="E36" t="s">
        <v>74</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scale="43"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1A80B-A715-41F4-84BF-13A16595C950}">
  <dimension ref="A1:P33"/>
  <sheetViews>
    <sheetView topLeftCell="A22" workbookViewId="0">
      <selection activeCell="E39" sqref="E39"/>
    </sheetView>
  </sheetViews>
  <sheetFormatPr defaultRowHeight="15" x14ac:dyDescent="0.25"/>
  <cols>
    <col min="3" max="3" width="23.85546875" customWidth="1"/>
    <col min="6" max="6" width="16.5703125" customWidth="1"/>
    <col min="7" max="7" width="19.28515625" customWidth="1"/>
    <col min="8" max="8" width="25.28515625" customWidth="1"/>
    <col min="9" max="9" width="61.42578125" customWidth="1"/>
    <col min="15" max="15" width="13.5703125" customWidth="1"/>
    <col min="16" max="16" width="39.42578125" customWidth="1"/>
  </cols>
  <sheetData>
    <row r="1" spans="1:16" ht="32.25" thickTop="1" x14ac:dyDescent="0.25">
      <c r="A1" s="184" t="s">
        <v>509</v>
      </c>
      <c r="B1" s="185"/>
      <c r="C1" s="185"/>
      <c r="D1" s="185"/>
      <c r="E1" s="185"/>
      <c r="F1" s="185"/>
      <c r="G1" s="185"/>
      <c r="H1" s="185"/>
      <c r="I1" s="185"/>
      <c r="J1" s="185"/>
      <c r="K1" s="185"/>
      <c r="L1" s="185"/>
      <c r="M1" s="185"/>
      <c r="N1" s="185"/>
      <c r="O1" s="185"/>
      <c r="P1" s="186"/>
    </row>
    <row r="2" spans="1:16" x14ac:dyDescent="0.25">
      <c r="A2" s="187" t="s">
        <v>19</v>
      </c>
      <c r="B2" s="191" t="s">
        <v>18</v>
      </c>
      <c r="C2" s="191" t="s">
        <v>17</v>
      </c>
      <c r="D2" s="193" t="s">
        <v>16</v>
      </c>
      <c r="E2" s="200" t="s">
        <v>454</v>
      </c>
      <c r="F2" s="200"/>
      <c r="G2" s="200"/>
      <c r="H2" s="196" t="s">
        <v>15</v>
      </c>
      <c r="I2" s="198" t="s">
        <v>14</v>
      </c>
      <c r="J2" s="177" t="s">
        <v>13</v>
      </c>
      <c r="K2" s="178"/>
      <c r="L2" s="178"/>
      <c r="M2" s="178"/>
      <c r="N2" s="179"/>
      <c r="O2" s="180" t="s">
        <v>4</v>
      </c>
      <c r="P2" s="182" t="s">
        <v>12</v>
      </c>
    </row>
    <row r="3" spans="1:16" ht="30" x14ac:dyDescent="0.25">
      <c r="A3" s="188"/>
      <c r="B3" s="192"/>
      <c r="C3" s="192"/>
      <c r="D3" s="194"/>
      <c r="E3" s="16" t="s">
        <v>11</v>
      </c>
      <c r="F3" s="15" t="s">
        <v>23</v>
      </c>
      <c r="G3" s="14" t="s">
        <v>10</v>
      </c>
      <c r="H3" s="197"/>
      <c r="I3" s="199"/>
      <c r="J3" s="114" t="s">
        <v>9</v>
      </c>
      <c r="K3" s="115" t="s">
        <v>8</v>
      </c>
      <c r="L3" s="116" t="s">
        <v>7</v>
      </c>
      <c r="M3" s="115" t="s">
        <v>6</v>
      </c>
      <c r="N3" s="117" t="s">
        <v>5</v>
      </c>
      <c r="O3" s="181"/>
      <c r="P3" s="183"/>
    </row>
    <row r="4" spans="1:16" ht="132.75" customHeight="1" x14ac:dyDescent="0.25">
      <c r="A4" s="17">
        <v>44197</v>
      </c>
      <c r="B4" s="18">
        <v>0.41666666666666669</v>
      </c>
      <c r="C4" s="137" t="s">
        <v>1</v>
      </c>
      <c r="D4" s="19" t="s">
        <v>3</v>
      </c>
      <c r="E4" s="20"/>
      <c r="F4" s="21">
        <v>30</v>
      </c>
      <c r="G4" s="55" t="s">
        <v>516</v>
      </c>
      <c r="H4" s="25" t="s">
        <v>2</v>
      </c>
      <c r="I4" s="136" t="s">
        <v>510</v>
      </c>
      <c r="J4" s="69"/>
      <c r="K4" s="70">
        <v>971</v>
      </c>
      <c r="L4" s="71"/>
      <c r="M4" s="70">
        <v>862</v>
      </c>
      <c r="N4" s="88">
        <f>SUM(K4:M4)</f>
        <v>1833</v>
      </c>
      <c r="O4" s="72">
        <v>44209</v>
      </c>
      <c r="P4" s="73">
        <v>44209</v>
      </c>
    </row>
    <row r="5" spans="1:16" ht="49.5" customHeight="1" x14ac:dyDescent="0.25">
      <c r="A5" s="17">
        <v>44199</v>
      </c>
      <c r="B5" s="18">
        <v>0.45833333333333331</v>
      </c>
      <c r="C5" s="137" t="s">
        <v>1</v>
      </c>
      <c r="D5" s="19" t="s">
        <v>3</v>
      </c>
      <c r="E5" s="20"/>
      <c r="F5" s="21">
        <v>32</v>
      </c>
      <c r="G5" s="55" t="s">
        <v>515</v>
      </c>
      <c r="H5" s="25" t="s">
        <v>2</v>
      </c>
      <c r="I5" s="136" t="s">
        <v>511</v>
      </c>
      <c r="J5" s="69"/>
      <c r="K5" s="70">
        <v>968</v>
      </c>
      <c r="L5" s="71"/>
      <c r="M5" s="70">
        <v>833</v>
      </c>
      <c r="N5" s="88">
        <f t="shared" ref="N5:N30" si="0">SUM(K5:M5)</f>
        <v>1801</v>
      </c>
      <c r="O5" s="72">
        <v>44209</v>
      </c>
      <c r="P5" s="73">
        <v>44209</v>
      </c>
    </row>
    <row r="6" spans="1:16" ht="46.5" customHeight="1" x14ac:dyDescent="0.25">
      <c r="A6" s="17">
        <v>44206</v>
      </c>
      <c r="B6" s="18">
        <v>0.75</v>
      </c>
      <c r="C6" s="137" t="s">
        <v>1</v>
      </c>
      <c r="D6" s="19" t="s">
        <v>3</v>
      </c>
      <c r="E6" s="20"/>
      <c r="F6" s="21">
        <v>37</v>
      </c>
      <c r="G6" s="55" t="s">
        <v>503</v>
      </c>
      <c r="H6" s="25" t="s">
        <v>2</v>
      </c>
      <c r="I6" s="136" t="s">
        <v>512</v>
      </c>
      <c r="J6" s="69"/>
      <c r="K6" s="70">
        <v>904</v>
      </c>
      <c r="L6" s="71"/>
      <c r="M6" s="70">
        <v>885</v>
      </c>
      <c r="N6" s="88">
        <f t="shared" si="0"/>
        <v>1789</v>
      </c>
      <c r="O6" s="72">
        <v>44209</v>
      </c>
      <c r="P6" s="73">
        <v>44209</v>
      </c>
    </row>
    <row r="7" spans="1:16" ht="39" customHeight="1" x14ac:dyDescent="0.25">
      <c r="A7" s="17">
        <v>44206</v>
      </c>
      <c r="B7" s="18">
        <v>0.91666666666666663</v>
      </c>
      <c r="C7" s="137" t="s">
        <v>1</v>
      </c>
      <c r="D7" s="19" t="s">
        <v>3</v>
      </c>
      <c r="E7" s="20"/>
      <c r="F7" s="21">
        <v>30</v>
      </c>
      <c r="G7" s="55" t="s">
        <v>515</v>
      </c>
      <c r="H7" s="25" t="s">
        <v>2</v>
      </c>
      <c r="I7" s="136" t="s">
        <v>513</v>
      </c>
      <c r="J7" s="69"/>
      <c r="K7" s="70">
        <v>904</v>
      </c>
      <c r="L7" s="71"/>
      <c r="M7" s="70">
        <v>885</v>
      </c>
      <c r="N7" s="88">
        <f t="shared" si="0"/>
        <v>1789</v>
      </c>
      <c r="O7" s="72">
        <v>44209</v>
      </c>
      <c r="P7" s="73">
        <v>44209</v>
      </c>
    </row>
    <row r="8" spans="1:16" ht="84.75" customHeight="1" x14ac:dyDescent="0.25">
      <c r="A8" s="17">
        <v>44217</v>
      </c>
      <c r="B8" s="18">
        <v>0.875</v>
      </c>
      <c r="C8" s="137" t="s">
        <v>1</v>
      </c>
      <c r="D8" s="19" t="s">
        <v>3</v>
      </c>
      <c r="E8" s="20"/>
      <c r="F8" s="21">
        <v>36</v>
      </c>
      <c r="G8" s="55" t="s">
        <v>310</v>
      </c>
      <c r="H8" s="25" t="s">
        <v>2</v>
      </c>
      <c r="I8" s="136" t="s">
        <v>514</v>
      </c>
      <c r="J8" s="69"/>
      <c r="K8" s="70">
        <v>859</v>
      </c>
      <c r="L8" s="71"/>
      <c r="M8" s="70">
        <v>836</v>
      </c>
      <c r="N8" s="88">
        <f t="shared" si="0"/>
        <v>1695</v>
      </c>
      <c r="O8" s="72">
        <v>44223</v>
      </c>
      <c r="P8" s="73"/>
    </row>
    <row r="9" spans="1:16" ht="24.95" customHeight="1" x14ac:dyDescent="0.25">
      <c r="A9" s="17">
        <v>44233</v>
      </c>
      <c r="B9" s="18">
        <v>0.83333333333333337</v>
      </c>
      <c r="C9" s="120" t="s">
        <v>1</v>
      </c>
      <c r="D9" s="19" t="s">
        <v>3</v>
      </c>
      <c r="E9" s="20"/>
      <c r="F9" s="21">
        <v>28</v>
      </c>
      <c r="G9" s="55" t="s">
        <v>515</v>
      </c>
      <c r="H9" s="25" t="s">
        <v>2</v>
      </c>
      <c r="I9" s="136" t="s">
        <v>519</v>
      </c>
      <c r="J9" s="69"/>
      <c r="K9" s="70">
        <v>579</v>
      </c>
      <c r="L9" s="71"/>
      <c r="M9" s="70">
        <v>306</v>
      </c>
      <c r="N9" s="88">
        <f t="shared" si="0"/>
        <v>885</v>
      </c>
      <c r="O9" s="72"/>
      <c r="P9" s="73"/>
    </row>
    <row r="10" spans="1:16" ht="30" x14ac:dyDescent="0.25">
      <c r="A10" s="17">
        <v>44234</v>
      </c>
      <c r="B10" s="18">
        <v>0.7729166666666667</v>
      </c>
      <c r="C10" s="120" t="s">
        <v>1</v>
      </c>
      <c r="D10" s="19" t="s">
        <v>3</v>
      </c>
      <c r="E10" s="20"/>
      <c r="F10" s="21">
        <v>32</v>
      </c>
      <c r="G10" s="55" t="s">
        <v>527</v>
      </c>
      <c r="H10" s="25" t="s">
        <v>2</v>
      </c>
      <c r="I10" s="23" t="s">
        <v>520</v>
      </c>
      <c r="J10" s="69"/>
      <c r="K10" s="70">
        <v>692</v>
      </c>
      <c r="L10" s="71"/>
      <c r="M10" s="70">
        <v>306</v>
      </c>
      <c r="N10" s="88">
        <f t="shared" si="0"/>
        <v>998</v>
      </c>
      <c r="O10" s="72"/>
      <c r="P10" s="73"/>
    </row>
    <row r="11" spans="1:16" ht="30" x14ac:dyDescent="0.25">
      <c r="A11" s="17">
        <v>44235</v>
      </c>
      <c r="B11" s="18">
        <v>0.91180555555555554</v>
      </c>
      <c r="C11" s="120" t="s">
        <v>1</v>
      </c>
      <c r="D11" s="19" t="s">
        <v>3</v>
      </c>
      <c r="E11" s="20"/>
      <c r="F11" s="21">
        <v>19</v>
      </c>
      <c r="G11" s="55" t="s">
        <v>243</v>
      </c>
      <c r="H11" s="25" t="s">
        <v>2</v>
      </c>
      <c r="I11" s="23" t="s">
        <v>521</v>
      </c>
      <c r="J11" s="69"/>
      <c r="K11" s="70">
        <v>965</v>
      </c>
      <c r="L11" s="71"/>
      <c r="M11" s="70">
        <v>306</v>
      </c>
      <c r="N11" s="88">
        <f t="shared" si="0"/>
        <v>1271</v>
      </c>
      <c r="O11" s="72"/>
      <c r="P11" s="73"/>
    </row>
    <row r="12" spans="1:16" ht="30" x14ac:dyDescent="0.25">
      <c r="A12" s="17">
        <v>44236</v>
      </c>
      <c r="B12" s="18">
        <v>0.6875</v>
      </c>
      <c r="C12" s="120" t="s">
        <v>1</v>
      </c>
      <c r="D12" s="19" t="s">
        <v>3</v>
      </c>
      <c r="E12" s="20"/>
      <c r="F12" s="21">
        <v>30</v>
      </c>
      <c r="G12" s="55" t="s">
        <v>193</v>
      </c>
      <c r="H12" s="25" t="s">
        <v>2</v>
      </c>
      <c r="I12" s="23" t="s">
        <v>522</v>
      </c>
      <c r="J12" s="69"/>
      <c r="K12" s="70">
        <v>992</v>
      </c>
      <c r="L12" s="71"/>
      <c r="M12" s="70">
        <v>306</v>
      </c>
      <c r="N12" s="88">
        <f t="shared" si="0"/>
        <v>1298</v>
      </c>
      <c r="O12" s="72"/>
      <c r="P12" s="73"/>
    </row>
    <row r="13" spans="1:16" ht="90" x14ac:dyDescent="0.25">
      <c r="A13" s="17">
        <v>44236</v>
      </c>
      <c r="B13" s="18">
        <v>0.83333333333333337</v>
      </c>
      <c r="C13" s="120" t="s">
        <v>1</v>
      </c>
      <c r="D13" s="19" t="s">
        <v>3</v>
      </c>
      <c r="E13" s="20"/>
      <c r="F13" s="21">
        <v>26</v>
      </c>
      <c r="G13" s="55" t="s">
        <v>528</v>
      </c>
      <c r="H13" s="25" t="s">
        <v>2</v>
      </c>
      <c r="I13" s="23" t="s">
        <v>523</v>
      </c>
      <c r="J13" s="69"/>
      <c r="K13" s="70">
        <v>992</v>
      </c>
      <c r="L13" s="71"/>
      <c r="M13" s="70">
        <v>306</v>
      </c>
      <c r="N13" s="88">
        <f t="shared" si="0"/>
        <v>1298</v>
      </c>
      <c r="O13" s="72"/>
      <c r="P13" s="73"/>
    </row>
    <row r="14" spans="1:16" ht="45" x14ac:dyDescent="0.25">
      <c r="A14" s="17">
        <v>44247</v>
      </c>
      <c r="B14" s="18">
        <v>0.91666666666666663</v>
      </c>
      <c r="C14" s="120" t="s">
        <v>1</v>
      </c>
      <c r="D14" s="19">
        <v>1.2969999999999999</v>
      </c>
      <c r="E14" s="20"/>
      <c r="F14" s="21">
        <v>23</v>
      </c>
      <c r="G14" s="55" t="s">
        <v>285</v>
      </c>
      <c r="H14" s="56" t="s">
        <v>0</v>
      </c>
      <c r="I14" s="23" t="s">
        <v>524</v>
      </c>
      <c r="J14" s="69"/>
      <c r="K14" s="70">
        <v>1347</v>
      </c>
      <c r="L14" s="71"/>
      <c r="M14" s="70">
        <v>362</v>
      </c>
      <c r="N14" s="88">
        <f t="shared" si="0"/>
        <v>1709</v>
      </c>
      <c r="O14" s="72"/>
      <c r="P14" s="73"/>
    </row>
    <row r="15" spans="1:16" ht="30" x14ac:dyDescent="0.25">
      <c r="A15" s="17">
        <v>44254</v>
      </c>
      <c r="B15" s="18">
        <v>0.49305555555555558</v>
      </c>
      <c r="C15" s="120" t="s">
        <v>1</v>
      </c>
      <c r="D15" s="19" t="s">
        <v>3</v>
      </c>
      <c r="E15" s="20"/>
      <c r="F15" s="21">
        <v>42</v>
      </c>
      <c r="G15" s="55" t="s">
        <v>515</v>
      </c>
      <c r="H15" s="25" t="s">
        <v>2</v>
      </c>
      <c r="I15" s="23" t="s">
        <v>525</v>
      </c>
      <c r="J15" s="69"/>
      <c r="K15" s="70">
        <v>1472</v>
      </c>
      <c r="L15" s="71"/>
      <c r="M15" s="70">
        <v>353</v>
      </c>
      <c r="N15" s="88">
        <f t="shared" si="0"/>
        <v>1825</v>
      </c>
      <c r="O15" s="72"/>
      <c r="P15" s="73"/>
    </row>
    <row r="16" spans="1:16" ht="30" x14ac:dyDescent="0.25">
      <c r="A16" s="126">
        <v>44255</v>
      </c>
      <c r="B16" s="127">
        <v>0.94027777777777777</v>
      </c>
      <c r="C16" s="138" t="s">
        <v>1</v>
      </c>
      <c r="D16" s="139" t="s">
        <v>3</v>
      </c>
      <c r="E16" s="140"/>
      <c r="F16" s="141">
        <v>41</v>
      </c>
      <c r="G16" s="55" t="s">
        <v>529</v>
      </c>
      <c r="H16" s="25" t="s">
        <v>2</v>
      </c>
      <c r="I16" s="23" t="s">
        <v>526</v>
      </c>
      <c r="J16" s="69"/>
      <c r="K16" s="70">
        <v>1471</v>
      </c>
      <c r="L16" s="71"/>
      <c r="M16" s="70">
        <v>367</v>
      </c>
      <c r="N16" s="88">
        <f t="shared" si="0"/>
        <v>1838</v>
      </c>
      <c r="O16" s="72"/>
      <c r="P16" s="73"/>
    </row>
    <row r="17" spans="1:16" ht="33" customHeight="1" x14ac:dyDescent="0.25">
      <c r="A17" s="143">
        <v>44357</v>
      </c>
      <c r="B17" s="144">
        <v>0.29166666666666669</v>
      </c>
      <c r="C17" s="159" t="s">
        <v>146</v>
      </c>
      <c r="D17" s="145">
        <v>0.19400000000000001</v>
      </c>
      <c r="E17" s="146"/>
      <c r="F17" s="147">
        <v>68</v>
      </c>
      <c r="G17" s="151" t="s">
        <v>533</v>
      </c>
      <c r="H17" s="152" t="s">
        <v>0</v>
      </c>
      <c r="I17" s="148" t="s">
        <v>531</v>
      </c>
      <c r="J17" s="153"/>
      <c r="K17" s="154">
        <v>583</v>
      </c>
      <c r="L17" s="155"/>
      <c r="M17" s="154">
        <v>1084</v>
      </c>
      <c r="N17" s="158">
        <f t="shared" si="0"/>
        <v>1667</v>
      </c>
      <c r="O17" s="156"/>
      <c r="P17" s="157"/>
    </row>
    <row r="18" spans="1:16" x14ac:dyDescent="0.25">
      <c r="A18" s="143">
        <v>44363</v>
      </c>
      <c r="B18" s="144">
        <v>0.54305555555555551</v>
      </c>
      <c r="C18" s="149" t="s">
        <v>359</v>
      </c>
      <c r="D18" s="145">
        <v>0.39</v>
      </c>
      <c r="E18" s="146"/>
      <c r="F18" s="147">
        <v>71</v>
      </c>
      <c r="G18" s="151" t="s">
        <v>534</v>
      </c>
      <c r="H18" s="152" t="s">
        <v>0</v>
      </c>
      <c r="I18" s="148" t="s">
        <v>532</v>
      </c>
      <c r="J18" s="153"/>
      <c r="K18" s="154">
        <v>577</v>
      </c>
      <c r="L18" s="155"/>
      <c r="M18" s="154">
        <v>949</v>
      </c>
      <c r="N18" s="158">
        <f t="shared" si="0"/>
        <v>1526</v>
      </c>
      <c r="O18" s="156"/>
      <c r="P18" s="157"/>
    </row>
    <row r="19" spans="1:16" ht="30" x14ac:dyDescent="0.25">
      <c r="A19" s="143">
        <v>44398</v>
      </c>
      <c r="B19" s="144">
        <v>0.46736111111111112</v>
      </c>
      <c r="C19" s="159" t="s">
        <v>146</v>
      </c>
      <c r="D19" s="145">
        <v>0.19400000000000001</v>
      </c>
      <c r="E19" s="146"/>
      <c r="F19" s="147">
        <v>77</v>
      </c>
      <c r="G19" s="151" t="s">
        <v>537</v>
      </c>
      <c r="H19" s="152" t="s">
        <v>0</v>
      </c>
      <c r="I19" s="148" t="s">
        <v>535</v>
      </c>
      <c r="J19" s="153"/>
      <c r="K19" s="154">
        <v>528</v>
      </c>
      <c r="L19" s="155"/>
      <c r="M19" s="154">
        <v>1057</v>
      </c>
      <c r="N19" s="158">
        <f t="shared" si="0"/>
        <v>1585</v>
      </c>
      <c r="O19" s="156"/>
      <c r="P19" s="157"/>
    </row>
    <row r="20" spans="1:16" x14ac:dyDescent="0.25">
      <c r="A20" s="143">
        <v>44399</v>
      </c>
      <c r="B20" s="144">
        <v>0.51666666666666672</v>
      </c>
      <c r="C20" s="159" t="s">
        <v>146</v>
      </c>
      <c r="D20" s="145">
        <v>0.19400000000000001</v>
      </c>
      <c r="E20" s="146"/>
      <c r="F20" s="147">
        <v>79</v>
      </c>
      <c r="G20" s="151" t="s">
        <v>309</v>
      </c>
      <c r="H20" s="152" t="s">
        <v>0</v>
      </c>
      <c r="I20" s="148" t="s">
        <v>536</v>
      </c>
      <c r="J20" s="153"/>
      <c r="K20" s="154">
        <v>573</v>
      </c>
      <c r="L20" s="155"/>
      <c r="M20" s="154">
        <v>995</v>
      </c>
      <c r="N20" s="158">
        <f t="shared" si="0"/>
        <v>1568</v>
      </c>
      <c r="O20" s="156"/>
      <c r="P20" s="157"/>
    </row>
    <row r="21" spans="1:16" x14ac:dyDescent="0.25">
      <c r="A21" s="160">
        <v>44440</v>
      </c>
      <c r="B21" s="161">
        <v>0.6479166666666667</v>
      </c>
      <c r="C21" s="162" t="s">
        <v>146</v>
      </c>
      <c r="D21" s="78">
        <v>0.19400000000000001</v>
      </c>
      <c r="E21" s="78"/>
      <c r="F21" s="78">
        <v>67</v>
      </c>
      <c r="G21" s="78" t="s">
        <v>539</v>
      </c>
      <c r="H21" s="78" t="s">
        <v>0</v>
      </c>
      <c r="I21" s="78" t="s">
        <v>538</v>
      </c>
      <c r="J21" s="78"/>
      <c r="K21" s="78"/>
      <c r="L21" s="78"/>
      <c r="M21" s="78">
        <v>1236</v>
      </c>
      <c r="N21" s="158">
        <f t="shared" si="0"/>
        <v>1236</v>
      </c>
      <c r="O21" s="135">
        <v>44441</v>
      </c>
      <c r="P21" s="78"/>
    </row>
    <row r="22" spans="1:16" ht="30" x14ac:dyDescent="0.25">
      <c r="A22" s="143">
        <v>44465</v>
      </c>
      <c r="B22" s="144">
        <v>0.875</v>
      </c>
      <c r="C22" s="120" t="s">
        <v>1</v>
      </c>
      <c r="D22" s="145" t="s">
        <v>3</v>
      </c>
      <c r="E22" s="146"/>
      <c r="F22" s="147">
        <v>62</v>
      </c>
      <c r="G22" s="151" t="s">
        <v>541</v>
      </c>
      <c r="H22" s="25" t="s">
        <v>2</v>
      </c>
      <c r="I22" s="148" t="s">
        <v>540</v>
      </c>
      <c r="J22" s="153"/>
      <c r="K22" s="154"/>
      <c r="L22" s="155"/>
      <c r="M22" s="154">
        <v>1296</v>
      </c>
      <c r="N22" s="158">
        <f t="shared" si="0"/>
        <v>1296</v>
      </c>
      <c r="O22" s="156">
        <v>44467</v>
      </c>
      <c r="P22" s="157"/>
    </row>
    <row r="23" spans="1:16" x14ac:dyDescent="0.25">
      <c r="A23" s="143">
        <v>44472</v>
      </c>
      <c r="B23" s="144">
        <v>0.37083333333333335</v>
      </c>
      <c r="C23" s="74" t="s">
        <v>20</v>
      </c>
      <c r="D23" s="145">
        <v>1.744</v>
      </c>
      <c r="E23" s="146"/>
      <c r="F23" s="147">
        <v>56</v>
      </c>
      <c r="G23" s="151" t="s">
        <v>544</v>
      </c>
      <c r="H23" s="152" t="s">
        <v>0</v>
      </c>
      <c r="I23" s="148" t="s">
        <v>542</v>
      </c>
      <c r="J23" s="153"/>
      <c r="K23" s="154"/>
      <c r="L23" s="155">
        <v>1420</v>
      </c>
      <c r="M23" s="154"/>
      <c r="N23" s="158">
        <f t="shared" si="0"/>
        <v>1420</v>
      </c>
      <c r="O23" s="156">
        <v>44475</v>
      </c>
      <c r="P23" s="157">
        <v>44475</v>
      </c>
    </row>
    <row r="24" spans="1:16" ht="75" x14ac:dyDescent="0.25">
      <c r="A24" s="143">
        <v>44507</v>
      </c>
      <c r="B24" s="144">
        <v>0.66666666666666663</v>
      </c>
      <c r="C24" s="74" t="s">
        <v>77</v>
      </c>
      <c r="D24" s="145">
        <v>0.70399999999999996</v>
      </c>
      <c r="E24" s="146"/>
      <c r="F24" s="147">
        <v>52</v>
      </c>
      <c r="G24" s="151" t="s">
        <v>272</v>
      </c>
      <c r="H24" s="152" t="s">
        <v>0</v>
      </c>
      <c r="I24" s="148" t="s">
        <v>543</v>
      </c>
      <c r="J24" s="153"/>
      <c r="K24" s="154"/>
      <c r="L24" s="155"/>
      <c r="M24" s="154">
        <v>1186</v>
      </c>
      <c r="N24" s="158">
        <f t="shared" si="0"/>
        <v>1186</v>
      </c>
      <c r="O24" s="156">
        <v>44508</v>
      </c>
      <c r="P24" s="157"/>
    </row>
    <row r="25" spans="1:16" x14ac:dyDescent="0.25">
      <c r="A25" s="143">
        <v>44517</v>
      </c>
      <c r="B25" s="144">
        <v>0.57291666666666663</v>
      </c>
      <c r="C25" s="74" t="s">
        <v>20</v>
      </c>
      <c r="D25" s="145" t="s">
        <v>3</v>
      </c>
      <c r="E25" s="146"/>
      <c r="F25" s="147">
        <v>51</v>
      </c>
      <c r="G25" s="151" t="s">
        <v>547</v>
      </c>
      <c r="H25" s="25" t="s">
        <v>2</v>
      </c>
      <c r="I25" s="148" t="s">
        <v>546</v>
      </c>
      <c r="J25" s="153"/>
      <c r="K25" s="154">
        <v>482</v>
      </c>
      <c r="L25" s="155"/>
      <c r="M25" s="154">
        <v>797</v>
      </c>
      <c r="N25" s="158">
        <f t="shared" si="0"/>
        <v>1279</v>
      </c>
      <c r="O25" s="156"/>
      <c r="P25" s="157"/>
    </row>
    <row r="26" spans="1:16" ht="30" x14ac:dyDescent="0.25">
      <c r="A26" s="143">
        <v>44532</v>
      </c>
      <c r="B26" s="144">
        <v>0.54166666666666663</v>
      </c>
      <c r="C26" s="74" t="s">
        <v>20</v>
      </c>
      <c r="D26" s="145" t="s">
        <v>3</v>
      </c>
      <c r="E26" s="146"/>
      <c r="F26" s="147">
        <v>47</v>
      </c>
      <c r="G26" s="151" t="s">
        <v>556</v>
      </c>
      <c r="H26" s="25" t="s">
        <v>2</v>
      </c>
      <c r="I26" s="148" t="s">
        <v>549</v>
      </c>
      <c r="J26" s="153"/>
      <c r="K26" s="154"/>
      <c r="L26" s="155">
        <v>587</v>
      </c>
      <c r="M26" s="154">
        <v>735</v>
      </c>
      <c r="N26" s="158">
        <f t="shared" si="0"/>
        <v>1322</v>
      </c>
      <c r="O26" s="156">
        <v>44539</v>
      </c>
      <c r="P26" s="157">
        <v>44550</v>
      </c>
    </row>
    <row r="27" spans="1:16" ht="45" x14ac:dyDescent="0.25">
      <c r="A27" s="143">
        <v>44539</v>
      </c>
      <c r="B27" s="144">
        <v>0.7402777777777777</v>
      </c>
      <c r="C27" s="74" t="s">
        <v>77</v>
      </c>
      <c r="D27" s="145" t="s">
        <v>3</v>
      </c>
      <c r="E27" s="146"/>
      <c r="F27" s="147">
        <v>33</v>
      </c>
      <c r="G27" s="151" t="s">
        <v>557</v>
      </c>
      <c r="H27" s="25" t="s">
        <v>2</v>
      </c>
      <c r="I27" s="148" t="s">
        <v>550</v>
      </c>
      <c r="J27" s="153"/>
      <c r="K27" s="154">
        <v>610</v>
      </c>
      <c r="L27" s="155"/>
      <c r="M27" s="154">
        <v>536</v>
      </c>
      <c r="N27" s="158">
        <f t="shared" si="0"/>
        <v>1146</v>
      </c>
      <c r="O27" s="156">
        <v>44550</v>
      </c>
      <c r="P27" s="157">
        <v>44550</v>
      </c>
    </row>
    <row r="28" spans="1:16" ht="45" x14ac:dyDescent="0.25">
      <c r="A28" s="143">
        <v>44559</v>
      </c>
      <c r="B28" s="144">
        <v>0.68680555555555556</v>
      </c>
      <c r="C28" s="74" t="s">
        <v>20</v>
      </c>
      <c r="D28" s="145" t="s">
        <v>3</v>
      </c>
      <c r="E28" s="146"/>
      <c r="F28" s="147">
        <v>42</v>
      </c>
      <c r="G28" s="151" t="s">
        <v>481</v>
      </c>
      <c r="H28" s="25" t="s">
        <v>2</v>
      </c>
      <c r="I28" s="148" t="s">
        <v>551</v>
      </c>
      <c r="J28" s="153"/>
      <c r="K28" s="154">
        <v>675</v>
      </c>
      <c r="L28" s="155">
        <v>782</v>
      </c>
      <c r="M28" s="154"/>
      <c r="N28" s="158">
        <f t="shared" si="0"/>
        <v>1457</v>
      </c>
      <c r="O28" s="156">
        <v>44573</v>
      </c>
      <c r="P28" s="157">
        <v>44550</v>
      </c>
    </row>
    <row r="29" spans="1:16" ht="30" x14ac:dyDescent="0.25">
      <c r="A29" s="143">
        <v>44560</v>
      </c>
      <c r="B29" s="144">
        <v>0.53819444444444442</v>
      </c>
      <c r="C29" s="74" t="s">
        <v>20</v>
      </c>
      <c r="D29" s="145" t="s">
        <v>3</v>
      </c>
      <c r="E29" s="146"/>
      <c r="F29" s="147">
        <v>44</v>
      </c>
      <c r="G29" s="151" t="s">
        <v>528</v>
      </c>
      <c r="H29" s="25" t="s">
        <v>2</v>
      </c>
      <c r="I29" s="148" t="s">
        <v>552</v>
      </c>
      <c r="J29" s="153"/>
      <c r="K29" s="154">
        <v>677</v>
      </c>
      <c r="L29" s="155">
        <v>790</v>
      </c>
      <c r="M29" s="154"/>
      <c r="N29" s="158">
        <f t="shared" si="0"/>
        <v>1467</v>
      </c>
      <c r="O29" s="156">
        <v>44573</v>
      </c>
      <c r="P29" s="157">
        <v>44550</v>
      </c>
    </row>
    <row r="30" spans="1:16" x14ac:dyDescent="0.25">
      <c r="A30" s="143">
        <v>44561</v>
      </c>
      <c r="B30" s="144">
        <v>0.6166666666666667</v>
      </c>
      <c r="C30" s="74" t="s">
        <v>20</v>
      </c>
      <c r="D30" s="145" t="s">
        <v>3</v>
      </c>
      <c r="E30" s="146"/>
      <c r="F30" s="147">
        <v>46</v>
      </c>
      <c r="G30" s="151" t="s">
        <v>558</v>
      </c>
      <c r="H30" s="25" t="s">
        <v>2</v>
      </c>
      <c r="I30" s="148" t="s">
        <v>553</v>
      </c>
      <c r="J30" s="153"/>
      <c r="K30" s="154">
        <v>674</v>
      </c>
      <c r="L30" s="155">
        <v>781</v>
      </c>
      <c r="M30" s="154"/>
      <c r="N30" s="158">
        <f t="shared" si="0"/>
        <v>1455</v>
      </c>
      <c r="O30" s="156">
        <v>44573</v>
      </c>
      <c r="P30" s="157">
        <v>44550</v>
      </c>
    </row>
    <row r="32" spans="1:16" ht="15.75" thickBot="1" x14ac:dyDescent="0.3"/>
    <row r="33" spans="1:1" ht="15.75" thickBot="1" x14ac:dyDescent="0.3">
      <c r="A33" s="142" t="s">
        <v>530</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A746-B41D-49B8-9CE8-C2242F2E30E8}">
  <dimension ref="A1:P5"/>
  <sheetViews>
    <sheetView tabSelected="1" workbookViewId="0">
      <selection activeCell="D17" sqref="D17"/>
    </sheetView>
  </sheetViews>
  <sheetFormatPr defaultRowHeight="15" x14ac:dyDescent="0.25"/>
  <cols>
    <col min="1" max="1" width="9.7109375" bestFit="1" customWidth="1"/>
    <col min="3" max="3" width="18.7109375" customWidth="1"/>
    <col min="6" max="7" width="15.28515625" customWidth="1"/>
    <col min="8" max="8" width="26.140625" customWidth="1"/>
    <col min="9" max="9" width="37.140625" customWidth="1"/>
    <col min="10" max="10" width="15.85546875" customWidth="1"/>
    <col min="11" max="11" width="15.7109375" customWidth="1"/>
    <col min="12" max="12" width="16.42578125" customWidth="1"/>
    <col min="13" max="13" width="14" customWidth="1"/>
    <col min="14" max="14" width="25.7109375" customWidth="1"/>
    <col min="15" max="15" width="26.7109375" customWidth="1"/>
    <col min="16" max="16" width="17.85546875" customWidth="1"/>
  </cols>
  <sheetData>
    <row r="1" spans="1:16" ht="32.25" thickTop="1" x14ac:dyDescent="0.25">
      <c r="A1" s="184" t="s">
        <v>554</v>
      </c>
      <c r="B1" s="185"/>
      <c r="C1" s="185"/>
      <c r="D1" s="185"/>
      <c r="E1" s="185"/>
      <c r="F1" s="185"/>
      <c r="G1" s="185"/>
      <c r="H1" s="185"/>
      <c r="I1" s="185"/>
      <c r="J1" s="185"/>
      <c r="K1" s="185"/>
      <c r="L1" s="185"/>
      <c r="M1" s="185"/>
      <c r="N1" s="185"/>
      <c r="O1" s="185"/>
      <c r="P1" s="186"/>
    </row>
    <row r="2" spans="1:16" x14ac:dyDescent="0.25">
      <c r="A2" s="187" t="s">
        <v>19</v>
      </c>
      <c r="B2" s="191" t="s">
        <v>18</v>
      </c>
      <c r="C2" s="191" t="s">
        <v>17</v>
      </c>
      <c r="D2" s="193" t="s">
        <v>16</v>
      </c>
      <c r="E2" s="200" t="s">
        <v>454</v>
      </c>
      <c r="F2" s="200"/>
      <c r="G2" s="200"/>
      <c r="H2" s="196" t="s">
        <v>15</v>
      </c>
      <c r="I2" s="198" t="s">
        <v>14</v>
      </c>
      <c r="J2" s="177" t="s">
        <v>13</v>
      </c>
      <c r="K2" s="178"/>
      <c r="L2" s="178"/>
      <c r="M2" s="178"/>
      <c r="N2" s="179"/>
      <c r="O2" s="180" t="s">
        <v>4</v>
      </c>
      <c r="P2" s="182" t="s">
        <v>12</v>
      </c>
    </row>
    <row r="3" spans="1:16" x14ac:dyDescent="0.25">
      <c r="A3" s="188"/>
      <c r="B3" s="192"/>
      <c r="C3" s="192"/>
      <c r="D3" s="194"/>
      <c r="E3" s="16" t="s">
        <v>11</v>
      </c>
      <c r="F3" s="15" t="s">
        <v>23</v>
      </c>
      <c r="G3" s="14" t="s">
        <v>10</v>
      </c>
      <c r="H3" s="197"/>
      <c r="I3" s="199"/>
      <c r="J3" s="114" t="s">
        <v>9</v>
      </c>
      <c r="K3" s="115" t="s">
        <v>8</v>
      </c>
      <c r="L3" s="116" t="s">
        <v>7</v>
      </c>
      <c r="M3" s="115" t="s">
        <v>6</v>
      </c>
      <c r="N3" s="117" t="s">
        <v>5</v>
      </c>
      <c r="O3" s="181"/>
      <c r="P3" s="183"/>
    </row>
    <row r="4" spans="1:16" ht="30" x14ac:dyDescent="0.25">
      <c r="A4" s="143">
        <v>44584</v>
      </c>
      <c r="B4" s="144">
        <v>0.40763888888888888</v>
      </c>
      <c r="C4" s="74" t="s">
        <v>20</v>
      </c>
      <c r="D4" s="145">
        <v>1.744</v>
      </c>
      <c r="E4" s="146"/>
      <c r="F4" s="147">
        <v>20</v>
      </c>
      <c r="G4" s="151" t="s">
        <v>559</v>
      </c>
      <c r="H4" s="152" t="s">
        <v>0</v>
      </c>
      <c r="I4" s="148" t="s">
        <v>555</v>
      </c>
      <c r="J4" s="153"/>
      <c r="K4" s="154">
        <v>521</v>
      </c>
      <c r="L4" s="155">
        <v>674</v>
      </c>
      <c r="M4" s="154"/>
      <c r="N4" s="158">
        <f t="shared" ref="N4:N5" si="0">SUM(K4:M4)</f>
        <v>1195</v>
      </c>
      <c r="O4" s="156">
        <v>44588</v>
      </c>
      <c r="P4" s="157">
        <v>44594</v>
      </c>
    </row>
    <row r="5" spans="1:16" ht="45" x14ac:dyDescent="0.25">
      <c r="A5" s="172">
        <v>44635</v>
      </c>
      <c r="B5" s="173">
        <v>0.3979166666666667</v>
      </c>
      <c r="C5" s="174" t="s">
        <v>20</v>
      </c>
      <c r="D5" s="174" t="s">
        <v>3</v>
      </c>
      <c r="E5" s="174"/>
      <c r="F5" s="174">
        <v>45</v>
      </c>
      <c r="G5" s="175" t="s">
        <v>129</v>
      </c>
      <c r="H5" s="174" t="s">
        <v>2</v>
      </c>
      <c r="I5" s="176" t="s">
        <v>562</v>
      </c>
      <c r="J5" s="174"/>
      <c r="K5" s="174">
        <v>1447</v>
      </c>
      <c r="L5" s="174"/>
      <c r="M5" s="174"/>
      <c r="N5" s="158">
        <f t="shared" si="0"/>
        <v>1447</v>
      </c>
      <c r="O5" s="172">
        <v>44645</v>
      </c>
      <c r="P5" s="174"/>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9844-8ED7-46EA-A3F2-D437ECDD5034}">
  <sheetPr>
    <pageSetUpPr fitToPage="1"/>
  </sheetPr>
  <dimension ref="A1:Q42"/>
  <sheetViews>
    <sheetView topLeftCell="A25" workbookViewId="0">
      <selection activeCell="A29" sqref="A29:E42"/>
    </sheetView>
  </sheetViews>
  <sheetFormatPr defaultRowHeight="15" x14ac:dyDescent="0.25"/>
  <cols>
    <col min="1" max="1" width="54.5703125" customWidth="1"/>
    <col min="7" max="7" width="22" customWidth="1"/>
    <col min="10" max="10" width="21.28515625" customWidth="1"/>
  </cols>
  <sheetData>
    <row r="1" spans="1:7" ht="18.75" x14ac:dyDescent="0.3">
      <c r="A1" s="32" t="s">
        <v>545</v>
      </c>
      <c r="B1" s="32" t="s">
        <v>75</v>
      </c>
      <c r="D1" s="163">
        <v>2021</v>
      </c>
    </row>
    <row r="2" spans="1:7" x14ac:dyDescent="0.25">
      <c r="B2" t="s">
        <v>74</v>
      </c>
      <c r="C2" s="87" t="s">
        <v>221</v>
      </c>
      <c r="D2" s="87" t="s">
        <v>0</v>
      </c>
      <c r="E2" s="87" t="s">
        <v>102</v>
      </c>
    </row>
    <row r="3" spans="1:7" ht="15.75" x14ac:dyDescent="0.25">
      <c r="A3" s="33" t="s">
        <v>1</v>
      </c>
      <c r="B3" s="46">
        <f>C3+D3+E3</f>
        <v>14</v>
      </c>
      <c r="C3" s="52">
        <v>7</v>
      </c>
      <c r="D3" s="52">
        <v>7</v>
      </c>
      <c r="E3" s="52"/>
      <c r="G3" t="s">
        <v>74</v>
      </c>
    </row>
    <row r="4" spans="1:7" ht="15.75" x14ac:dyDescent="0.25">
      <c r="A4" s="35" t="s">
        <v>76</v>
      </c>
      <c r="B4" s="46">
        <f>C4+D4+E4</f>
        <v>0</v>
      </c>
      <c r="C4" s="52"/>
      <c r="D4" s="52"/>
      <c r="E4" s="52"/>
      <c r="G4" t="s">
        <v>74</v>
      </c>
    </row>
    <row r="5" spans="1:7" ht="15.75" x14ac:dyDescent="0.25">
      <c r="A5" s="36" t="s">
        <v>77</v>
      </c>
      <c r="B5" s="46">
        <f t="shared" ref="B5:B22" si="0">C5+D5+E5</f>
        <v>3</v>
      </c>
      <c r="C5" s="52">
        <v>1</v>
      </c>
      <c r="D5" s="52">
        <v>2</v>
      </c>
      <c r="E5" s="52"/>
    </row>
    <row r="6" spans="1:7" ht="15.75" x14ac:dyDescent="0.25">
      <c r="A6" s="37" t="s">
        <v>78</v>
      </c>
      <c r="B6" s="46">
        <f t="shared" si="0"/>
        <v>0</v>
      </c>
      <c r="C6" s="52"/>
      <c r="D6" s="52"/>
      <c r="E6" s="52"/>
      <c r="G6">
        <v>8</v>
      </c>
    </row>
    <row r="7" spans="1:7" ht="15.75" x14ac:dyDescent="0.25">
      <c r="A7" s="38" t="s">
        <v>79</v>
      </c>
      <c r="B7" s="46">
        <f t="shared" si="0"/>
        <v>0</v>
      </c>
      <c r="C7" s="52"/>
      <c r="D7" s="52"/>
      <c r="E7" s="52"/>
    </row>
    <row r="8" spans="1:7" ht="15.75" x14ac:dyDescent="0.25">
      <c r="A8" s="39" t="s">
        <v>21</v>
      </c>
      <c r="B8" s="46">
        <f t="shared" si="0"/>
        <v>0</v>
      </c>
      <c r="C8" s="52"/>
      <c r="D8" s="52"/>
      <c r="E8" s="52"/>
    </row>
    <row r="9" spans="1:7" ht="15.75" x14ac:dyDescent="0.25">
      <c r="A9" s="40" t="s">
        <v>47</v>
      </c>
      <c r="B9" s="46">
        <f t="shared" si="0"/>
        <v>0</v>
      </c>
      <c r="C9" s="52"/>
      <c r="D9" s="52"/>
      <c r="E9" s="52"/>
    </row>
    <row r="10" spans="1:7" ht="15.75" x14ac:dyDescent="0.25">
      <c r="A10" s="99" t="s">
        <v>20</v>
      </c>
      <c r="B10" s="46">
        <f t="shared" si="0"/>
        <v>5</v>
      </c>
      <c r="C10" s="52">
        <v>5</v>
      </c>
      <c r="D10" s="52"/>
      <c r="E10" s="52"/>
    </row>
    <row r="11" spans="1:7" ht="15.75" x14ac:dyDescent="0.25">
      <c r="A11" s="42" t="s">
        <v>80</v>
      </c>
      <c r="B11" s="46">
        <f t="shared" si="0"/>
        <v>0</v>
      </c>
      <c r="C11" s="52"/>
      <c r="D11" s="52"/>
      <c r="E11" s="52"/>
    </row>
    <row r="12" spans="1:7" ht="15.75" x14ac:dyDescent="0.25">
      <c r="A12" s="43" t="s">
        <v>81</v>
      </c>
      <c r="B12" s="46">
        <f t="shared" si="0"/>
        <v>0</v>
      </c>
      <c r="C12" s="52"/>
      <c r="D12" s="52"/>
      <c r="E12" s="52"/>
    </row>
    <row r="13" spans="1:7" ht="15.75" x14ac:dyDescent="0.25">
      <c r="A13" s="43" t="s">
        <v>82</v>
      </c>
      <c r="B13" s="46">
        <f t="shared" si="0"/>
        <v>0</v>
      </c>
      <c r="C13" s="52"/>
      <c r="D13" s="52"/>
      <c r="E13" s="52"/>
    </row>
    <row r="14" spans="1:7" ht="15.75" x14ac:dyDescent="0.25">
      <c r="A14" s="44" t="s">
        <v>330</v>
      </c>
      <c r="B14" s="46">
        <f t="shared" si="0"/>
        <v>0</v>
      </c>
      <c r="C14" s="52"/>
      <c r="D14" s="52"/>
      <c r="E14" s="52"/>
    </row>
    <row r="15" spans="1:7" ht="15.75" x14ac:dyDescent="0.25">
      <c r="A15" s="150" t="s">
        <v>365</v>
      </c>
      <c r="B15" s="46">
        <f t="shared" si="0"/>
        <v>1</v>
      </c>
      <c r="C15" s="52"/>
      <c r="D15" s="52">
        <v>1</v>
      </c>
      <c r="E15" s="52"/>
    </row>
    <row r="16" spans="1:7" ht="15.75" x14ac:dyDescent="0.25">
      <c r="A16" s="44" t="s">
        <v>85</v>
      </c>
      <c r="B16" s="46">
        <f t="shared" si="0"/>
        <v>0</v>
      </c>
      <c r="C16" s="52"/>
      <c r="D16" s="52"/>
      <c r="E16" s="52"/>
    </row>
    <row r="17" spans="1:17" ht="15.75" x14ac:dyDescent="0.25">
      <c r="A17" s="44" t="s">
        <v>86</v>
      </c>
      <c r="B17" s="46">
        <f t="shared" si="0"/>
        <v>0</v>
      </c>
      <c r="C17" s="52"/>
      <c r="D17" s="52"/>
      <c r="E17" s="52"/>
    </row>
    <row r="18" spans="1:17" ht="15.75" x14ac:dyDescent="0.25">
      <c r="A18" s="44" t="s">
        <v>43</v>
      </c>
      <c r="B18" s="46">
        <f t="shared" si="0"/>
        <v>0</v>
      </c>
      <c r="C18" s="52"/>
      <c r="D18" s="52"/>
      <c r="E18" s="52"/>
    </row>
    <row r="19" spans="1:17" ht="15.75" x14ac:dyDescent="0.25">
      <c r="A19" s="44" t="s">
        <v>138</v>
      </c>
      <c r="B19" s="46">
        <f t="shared" si="0"/>
        <v>0</v>
      </c>
      <c r="C19" s="52"/>
      <c r="D19" s="52"/>
      <c r="E19" s="52"/>
    </row>
    <row r="20" spans="1:17" ht="15.75" x14ac:dyDescent="0.25">
      <c r="A20" s="44" t="s">
        <v>135</v>
      </c>
      <c r="B20" s="46">
        <f t="shared" si="0"/>
        <v>0</v>
      </c>
      <c r="C20" s="52"/>
      <c r="D20" s="52"/>
      <c r="E20" s="52"/>
      <c r="F20" t="s">
        <v>74</v>
      </c>
      <c r="H20" t="s">
        <v>74</v>
      </c>
      <c r="J20" t="s">
        <v>74</v>
      </c>
    </row>
    <row r="21" spans="1:17" ht="15.75" x14ac:dyDescent="0.25">
      <c r="A21" s="81" t="s">
        <v>154</v>
      </c>
      <c r="B21" s="46">
        <f t="shared" si="0"/>
        <v>4</v>
      </c>
      <c r="C21" s="52"/>
      <c r="D21" s="52">
        <v>4</v>
      </c>
      <c r="E21" s="52"/>
      <c r="G21" t="s">
        <v>398</v>
      </c>
    </row>
    <row r="22" spans="1:17" ht="15.75" x14ac:dyDescent="0.25">
      <c r="A22" s="82" t="s">
        <v>195</v>
      </c>
      <c r="B22" s="46">
        <f t="shared" si="0"/>
        <v>0</v>
      </c>
      <c r="C22" s="87"/>
      <c r="D22" s="52"/>
      <c r="E22" s="52"/>
      <c r="F22" t="s">
        <v>74</v>
      </c>
      <c r="I22" t="s">
        <v>74</v>
      </c>
    </row>
    <row r="23" spans="1:17" ht="15.75" x14ac:dyDescent="0.25">
      <c r="A23" s="45" t="s">
        <v>87</v>
      </c>
      <c r="B23" s="46">
        <f>SUM(B3:B22)</f>
        <v>27</v>
      </c>
      <c r="C23" s="46">
        <f t="shared" ref="C23:E23" si="1">SUM(C3:C22)</f>
        <v>13</v>
      </c>
      <c r="D23" s="46">
        <f t="shared" si="1"/>
        <v>14</v>
      </c>
      <c r="E23" s="46">
        <f t="shared" si="1"/>
        <v>0</v>
      </c>
      <c r="G23" t="s">
        <v>74</v>
      </c>
      <c r="H23" t="s">
        <v>74</v>
      </c>
      <c r="I23" t="s">
        <v>74</v>
      </c>
    </row>
    <row r="24" spans="1:17" ht="16.5" thickBot="1" x14ac:dyDescent="0.3">
      <c r="A24" s="47"/>
      <c r="B24" s="48"/>
      <c r="E24" t="s">
        <v>74</v>
      </c>
      <c r="F24" t="s">
        <v>74</v>
      </c>
      <c r="G24" t="s">
        <v>74</v>
      </c>
      <c r="H24" t="s">
        <v>74</v>
      </c>
    </row>
    <row r="25" spans="1:17" ht="15.75" x14ac:dyDescent="0.25">
      <c r="A25" s="49" t="s">
        <v>508</v>
      </c>
      <c r="G25" t="s">
        <v>74</v>
      </c>
    </row>
    <row r="26" spans="1:17" ht="15.75" x14ac:dyDescent="0.25">
      <c r="A26" s="67" t="s">
        <v>548</v>
      </c>
      <c r="B26" s="48"/>
    </row>
    <row r="27" spans="1:17" ht="16.5" thickBot="1" x14ac:dyDescent="0.3">
      <c r="A27" s="50" t="s">
        <v>517</v>
      </c>
      <c r="B27" s="48"/>
      <c r="K27" t="s">
        <v>74</v>
      </c>
    </row>
    <row r="28" spans="1:17" ht="16.5" thickBot="1" x14ac:dyDescent="0.3">
      <c r="A28" s="47"/>
      <c r="B28" s="48"/>
      <c r="G28" s="86"/>
      <c r="H28" s="86"/>
    </row>
    <row r="29" spans="1:17" ht="132" thickBot="1" x14ac:dyDescent="0.35">
      <c r="A29" s="51" t="s">
        <v>518</v>
      </c>
      <c r="B29" s="52"/>
      <c r="C29" s="87" t="s">
        <v>221</v>
      </c>
      <c r="D29" s="87" t="s">
        <v>0</v>
      </c>
      <c r="E29" s="87" t="s">
        <v>102</v>
      </c>
      <c r="G29" s="119" t="s">
        <v>465</v>
      </c>
      <c r="H29" s="52"/>
      <c r="J29" s="119" t="s">
        <v>317</v>
      </c>
      <c r="K29" s="52"/>
      <c r="M29" s="119" t="s">
        <v>103</v>
      </c>
      <c r="N29" s="52"/>
      <c r="P29" s="118" t="s">
        <v>318</v>
      </c>
      <c r="Q29" s="101"/>
    </row>
    <row r="30" spans="1:17" ht="16.5" thickBot="1" x14ac:dyDescent="0.3">
      <c r="A30" s="53" t="s">
        <v>88</v>
      </c>
      <c r="B30" s="87">
        <f>C30+D30+E30</f>
        <v>5</v>
      </c>
      <c r="C30" s="87">
        <v>5</v>
      </c>
      <c r="D30" s="87"/>
      <c r="E30" s="52"/>
      <c r="G30" s="53" t="s">
        <v>88</v>
      </c>
      <c r="H30" s="87">
        <v>6</v>
      </c>
      <c r="J30" s="53" t="s">
        <v>88</v>
      </c>
      <c r="K30" s="87">
        <v>18</v>
      </c>
      <c r="M30" s="53" t="s">
        <v>88</v>
      </c>
      <c r="N30" s="52">
        <v>16</v>
      </c>
      <c r="P30" s="102" t="s">
        <v>88</v>
      </c>
      <c r="Q30" s="103">
        <v>10</v>
      </c>
    </row>
    <row r="31" spans="1:17" ht="16.5" thickBot="1" x14ac:dyDescent="0.3">
      <c r="A31" s="44" t="s">
        <v>89</v>
      </c>
      <c r="B31" s="87">
        <f t="shared" ref="B31:B41" si="2">C31+D31+E31</f>
        <v>8</v>
      </c>
      <c r="C31" s="87">
        <v>1</v>
      </c>
      <c r="D31" s="87">
        <v>7</v>
      </c>
      <c r="E31" s="52"/>
      <c r="G31" s="44" t="s">
        <v>89</v>
      </c>
      <c r="H31" s="87">
        <v>4</v>
      </c>
      <c r="J31" s="44" t="s">
        <v>89</v>
      </c>
      <c r="K31" s="87">
        <v>10</v>
      </c>
      <c r="M31" s="44" t="s">
        <v>89</v>
      </c>
      <c r="N31" s="52">
        <v>13</v>
      </c>
      <c r="P31" s="102" t="s">
        <v>89</v>
      </c>
      <c r="Q31" s="103">
        <v>10</v>
      </c>
    </row>
    <row r="32" spans="1:17" ht="16.5" thickBot="1" x14ac:dyDescent="0.3">
      <c r="A32" s="53" t="s">
        <v>90</v>
      </c>
      <c r="B32" s="87">
        <f t="shared" si="2"/>
        <v>0</v>
      </c>
      <c r="C32" s="87"/>
      <c r="D32" s="87"/>
      <c r="E32" s="52"/>
      <c r="G32" s="53" t="s">
        <v>90</v>
      </c>
      <c r="H32" s="87">
        <v>3</v>
      </c>
      <c r="J32" s="53" t="s">
        <v>90</v>
      </c>
      <c r="K32" s="87">
        <v>8</v>
      </c>
      <c r="M32" s="53" t="s">
        <v>90</v>
      </c>
      <c r="N32" s="52">
        <v>15</v>
      </c>
      <c r="P32" s="102" t="s">
        <v>90</v>
      </c>
      <c r="Q32" s="103">
        <v>10</v>
      </c>
    </row>
    <row r="33" spans="1:17" ht="16.5" thickBot="1" x14ac:dyDescent="0.3">
      <c r="A33" s="44" t="s">
        <v>91</v>
      </c>
      <c r="B33" s="87">
        <f t="shared" si="2"/>
        <v>0</v>
      </c>
      <c r="C33" s="87"/>
      <c r="D33" s="87"/>
      <c r="E33" s="52"/>
      <c r="G33" s="44" t="s">
        <v>91</v>
      </c>
      <c r="H33" s="87">
        <v>1</v>
      </c>
      <c r="J33" s="44" t="s">
        <v>91</v>
      </c>
      <c r="K33" s="87">
        <v>5</v>
      </c>
      <c r="M33" s="44" t="s">
        <v>91</v>
      </c>
      <c r="N33" s="52">
        <v>12</v>
      </c>
      <c r="P33" s="102" t="s">
        <v>91</v>
      </c>
      <c r="Q33" s="103">
        <v>17</v>
      </c>
    </row>
    <row r="34" spans="1:17" ht="16.5" thickBot="1" x14ac:dyDescent="0.3">
      <c r="A34" s="53" t="s">
        <v>92</v>
      </c>
      <c r="B34" s="87">
        <f t="shared" si="2"/>
        <v>0</v>
      </c>
      <c r="C34" s="87"/>
      <c r="D34" s="87"/>
      <c r="E34" s="52"/>
      <c r="G34" s="53" t="s">
        <v>92</v>
      </c>
      <c r="H34" s="87">
        <v>0</v>
      </c>
      <c r="J34" s="53" t="s">
        <v>92</v>
      </c>
      <c r="K34" s="87">
        <v>8</v>
      </c>
      <c r="M34" s="53" t="s">
        <v>92</v>
      </c>
      <c r="N34" s="52">
        <v>9</v>
      </c>
      <c r="P34" s="102" t="s">
        <v>92</v>
      </c>
      <c r="Q34" s="103">
        <v>8</v>
      </c>
    </row>
    <row r="35" spans="1:17" ht="16.5" thickBot="1" x14ac:dyDescent="0.3">
      <c r="A35" s="44" t="s">
        <v>93</v>
      </c>
      <c r="B35" s="87">
        <f t="shared" si="2"/>
        <v>2</v>
      </c>
      <c r="C35" s="87"/>
      <c r="D35" s="87">
        <v>2</v>
      </c>
      <c r="E35" s="52"/>
      <c r="G35" s="44" t="s">
        <v>93</v>
      </c>
      <c r="H35" s="87">
        <v>3</v>
      </c>
      <c r="J35" s="44" t="s">
        <v>93</v>
      </c>
      <c r="K35" s="87">
        <v>11</v>
      </c>
      <c r="M35" s="44" t="s">
        <v>93</v>
      </c>
      <c r="N35" s="52">
        <v>11</v>
      </c>
      <c r="P35" s="102" t="s">
        <v>93</v>
      </c>
      <c r="Q35" s="103">
        <v>18</v>
      </c>
    </row>
    <row r="36" spans="1:17" ht="16.5" thickBot="1" x14ac:dyDescent="0.3">
      <c r="A36" s="53" t="s">
        <v>94</v>
      </c>
      <c r="B36" s="87">
        <f t="shared" si="2"/>
        <v>2</v>
      </c>
      <c r="C36" s="87"/>
      <c r="D36" s="87">
        <v>2</v>
      </c>
      <c r="E36" s="52"/>
      <c r="G36" s="53" t="s">
        <v>94</v>
      </c>
      <c r="H36" s="87">
        <v>1</v>
      </c>
      <c r="J36" s="53" t="s">
        <v>94</v>
      </c>
      <c r="K36" s="87">
        <v>5</v>
      </c>
      <c r="M36" s="53" t="s">
        <v>94</v>
      </c>
      <c r="N36" s="52">
        <v>8</v>
      </c>
      <c r="P36" s="102" t="s">
        <v>94</v>
      </c>
      <c r="Q36" s="103">
        <v>22</v>
      </c>
    </row>
    <row r="37" spans="1:17" ht="16.5" thickBot="1" x14ac:dyDescent="0.3">
      <c r="A37" s="44" t="s">
        <v>95</v>
      </c>
      <c r="B37" s="87">
        <f t="shared" si="2"/>
        <v>0</v>
      </c>
      <c r="C37" s="87"/>
      <c r="D37" s="87"/>
      <c r="E37" s="52"/>
      <c r="G37" s="44" t="s">
        <v>95</v>
      </c>
      <c r="H37" s="87">
        <v>3</v>
      </c>
      <c r="J37" s="44" t="s">
        <v>95</v>
      </c>
      <c r="K37" s="87">
        <v>4</v>
      </c>
      <c r="M37" s="44" t="s">
        <v>95</v>
      </c>
      <c r="N37" s="52">
        <v>12</v>
      </c>
      <c r="P37" s="102" t="s">
        <v>95</v>
      </c>
      <c r="Q37" s="103">
        <v>15</v>
      </c>
    </row>
    <row r="38" spans="1:17" ht="16.5" thickBot="1" x14ac:dyDescent="0.3">
      <c r="A38" s="53" t="s">
        <v>96</v>
      </c>
      <c r="B38" s="87">
        <f t="shared" si="2"/>
        <v>2</v>
      </c>
      <c r="C38" s="87">
        <v>1</v>
      </c>
      <c r="D38" s="87">
        <v>1</v>
      </c>
      <c r="E38" s="52"/>
      <c r="G38" s="53" t="s">
        <v>96</v>
      </c>
      <c r="H38" s="87">
        <v>3</v>
      </c>
      <c r="J38" s="53" t="s">
        <v>96</v>
      </c>
      <c r="K38" s="87">
        <v>5</v>
      </c>
      <c r="M38" s="53" t="s">
        <v>96</v>
      </c>
      <c r="N38" s="52">
        <v>10</v>
      </c>
      <c r="P38" s="102" t="s">
        <v>96</v>
      </c>
      <c r="Q38" s="103">
        <v>10</v>
      </c>
    </row>
    <row r="39" spans="1:17" ht="16.5" thickBot="1" x14ac:dyDescent="0.3">
      <c r="A39" s="44" t="s">
        <v>97</v>
      </c>
      <c r="B39" s="87">
        <f t="shared" si="2"/>
        <v>1</v>
      </c>
      <c r="C39" s="87"/>
      <c r="D39" s="87">
        <v>1</v>
      </c>
      <c r="E39" s="52"/>
      <c r="G39" s="44" t="s">
        <v>97</v>
      </c>
      <c r="H39" s="87">
        <v>1</v>
      </c>
      <c r="J39" s="44" t="s">
        <v>97</v>
      </c>
      <c r="K39" s="87">
        <v>6</v>
      </c>
      <c r="M39" s="44" t="s">
        <v>97</v>
      </c>
      <c r="N39" s="52">
        <v>8</v>
      </c>
      <c r="P39" s="102" t="s">
        <v>97</v>
      </c>
      <c r="Q39" s="103">
        <v>11</v>
      </c>
    </row>
    <row r="40" spans="1:17" ht="16.5" thickBot="1" x14ac:dyDescent="0.3">
      <c r="A40" s="53" t="s">
        <v>98</v>
      </c>
      <c r="B40" s="87">
        <f t="shared" si="2"/>
        <v>2</v>
      </c>
      <c r="C40" s="87">
        <v>1</v>
      </c>
      <c r="D40" s="87">
        <v>1</v>
      </c>
      <c r="E40" s="52"/>
      <c r="G40" s="53" t="s">
        <v>98</v>
      </c>
      <c r="H40" s="87">
        <v>0</v>
      </c>
      <c r="J40" s="53" t="s">
        <v>98</v>
      </c>
      <c r="K40" s="87">
        <v>5</v>
      </c>
      <c r="M40" s="53" t="s">
        <v>98</v>
      </c>
      <c r="N40" s="52">
        <v>15</v>
      </c>
      <c r="P40" s="102" t="s">
        <v>98</v>
      </c>
      <c r="Q40" s="103">
        <v>17</v>
      </c>
    </row>
    <row r="41" spans="1:17" ht="16.5" thickBot="1" x14ac:dyDescent="0.3">
      <c r="A41" s="44" t="s">
        <v>99</v>
      </c>
      <c r="B41" s="87">
        <f t="shared" si="2"/>
        <v>5</v>
      </c>
      <c r="C41" s="87">
        <v>5</v>
      </c>
      <c r="D41" s="87"/>
      <c r="E41" s="52"/>
      <c r="G41" s="44" t="s">
        <v>99</v>
      </c>
      <c r="H41" s="87">
        <v>4</v>
      </c>
      <c r="J41" s="44" t="s">
        <v>99</v>
      </c>
      <c r="K41" s="87">
        <v>5</v>
      </c>
      <c r="M41" s="44" t="s">
        <v>99</v>
      </c>
      <c r="N41" s="52">
        <v>25</v>
      </c>
      <c r="P41" s="102" t="s">
        <v>99</v>
      </c>
      <c r="Q41" s="103">
        <v>16</v>
      </c>
    </row>
    <row r="42" spans="1:17" ht="16.5" thickBot="1" x14ac:dyDescent="0.3">
      <c r="A42" s="54" t="s">
        <v>100</v>
      </c>
      <c r="B42" s="46">
        <f>SUM(B30:B41)</f>
        <v>27</v>
      </c>
      <c r="C42" s="46">
        <f t="shared" ref="C42:E42" si="3">SUM(C30:C41)</f>
        <v>13</v>
      </c>
      <c r="D42" s="46">
        <f t="shared" si="3"/>
        <v>14</v>
      </c>
      <c r="E42" s="46">
        <f t="shared" si="3"/>
        <v>0</v>
      </c>
      <c r="G42" s="54" t="s">
        <v>100</v>
      </c>
      <c r="H42" s="46">
        <f>SUM(H30:H41)</f>
        <v>29</v>
      </c>
      <c r="J42" s="54" t="s">
        <v>100</v>
      </c>
      <c r="K42" s="46">
        <f>SUM(K30:K41)</f>
        <v>90</v>
      </c>
      <c r="M42" s="54" t="s">
        <v>100</v>
      </c>
      <c r="N42" s="46">
        <f>SUM(N30:N41)</f>
        <v>154</v>
      </c>
      <c r="P42" s="104" t="s">
        <v>100</v>
      </c>
      <c r="Q42" s="105">
        <v>164</v>
      </c>
    </row>
  </sheetData>
  <pageMargins left="0.7" right="0.7" top="0.75" bottom="0.75" header="0.3" footer="0.3"/>
  <pageSetup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50C7-B97A-40C3-BFCE-A188FFCF25B1}">
  <dimension ref="A1:T42"/>
  <sheetViews>
    <sheetView workbookViewId="0">
      <selection sqref="A1:E42"/>
    </sheetView>
  </sheetViews>
  <sheetFormatPr defaultRowHeight="15" x14ac:dyDescent="0.25"/>
  <cols>
    <col min="1" max="1" width="38.140625" customWidth="1"/>
    <col min="7" max="7" width="18.28515625" customWidth="1"/>
    <col min="10" max="10" width="21.7109375" customWidth="1"/>
    <col min="13" max="13" width="20.28515625" customWidth="1"/>
    <col min="16" max="16" width="20.140625" customWidth="1"/>
    <col min="17" max="17" width="9.140625" customWidth="1"/>
    <col min="19" max="19" width="14.7109375" customWidth="1"/>
  </cols>
  <sheetData>
    <row r="1" spans="1:10" ht="18.75" x14ac:dyDescent="0.3">
      <c r="A1" s="32" t="s">
        <v>545</v>
      </c>
      <c r="B1" s="32" t="s">
        <v>75</v>
      </c>
      <c r="D1" s="163">
        <v>2022</v>
      </c>
    </row>
    <row r="2" spans="1:10" x14ac:dyDescent="0.25">
      <c r="B2" t="s">
        <v>74</v>
      </c>
      <c r="C2" s="87" t="s">
        <v>221</v>
      </c>
      <c r="D2" s="87" t="s">
        <v>0</v>
      </c>
      <c r="E2" s="87" t="s">
        <v>102</v>
      </c>
      <c r="F2" s="166"/>
      <c r="G2" s="166"/>
      <c r="H2" s="166"/>
    </row>
    <row r="3" spans="1:10" ht="15.75" x14ac:dyDescent="0.25">
      <c r="A3" s="33" t="s">
        <v>1</v>
      </c>
      <c r="B3" s="46">
        <f>C3+D3+E3</f>
        <v>0</v>
      </c>
      <c r="C3" s="52"/>
      <c r="D3" s="52"/>
      <c r="E3" s="52"/>
      <c r="F3" s="60"/>
      <c r="G3" s="60"/>
      <c r="H3" s="60"/>
      <c r="J3" t="s">
        <v>74</v>
      </c>
    </row>
    <row r="4" spans="1:10" ht="15.75" x14ac:dyDescent="0.25">
      <c r="A4" s="35" t="s">
        <v>76</v>
      </c>
      <c r="B4" s="46">
        <f>C4+D4+E4</f>
        <v>0</v>
      </c>
      <c r="C4" s="52"/>
      <c r="D4" s="52"/>
      <c r="E4" s="52"/>
      <c r="F4" s="60"/>
      <c r="G4" s="60"/>
      <c r="H4" s="60"/>
      <c r="J4" t="s">
        <v>74</v>
      </c>
    </row>
    <row r="5" spans="1:10" ht="15.75" x14ac:dyDescent="0.25">
      <c r="A5" s="36" t="s">
        <v>77</v>
      </c>
      <c r="B5" s="46">
        <f t="shared" ref="B5:B22" si="0">C5+D5+E5</f>
        <v>0</v>
      </c>
      <c r="C5" s="52"/>
      <c r="D5" s="52"/>
      <c r="E5" s="52"/>
      <c r="F5" s="60"/>
      <c r="G5" s="60"/>
      <c r="H5" s="60"/>
    </row>
    <row r="6" spans="1:10" ht="15.75" x14ac:dyDescent="0.25">
      <c r="A6" s="37" t="s">
        <v>78</v>
      </c>
      <c r="B6" s="46">
        <f t="shared" si="0"/>
        <v>0</v>
      </c>
      <c r="C6" s="52"/>
      <c r="D6" s="52"/>
      <c r="E6" s="52"/>
      <c r="F6" s="60"/>
      <c r="G6" s="60"/>
      <c r="H6" s="60"/>
      <c r="J6">
        <v>8</v>
      </c>
    </row>
    <row r="7" spans="1:10" ht="15.75" x14ac:dyDescent="0.25">
      <c r="A7" s="150" t="s">
        <v>79</v>
      </c>
      <c r="B7" s="46">
        <f t="shared" si="0"/>
        <v>0</v>
      </c>
      <c r="C7" s="52"/>
      <c r="D7" s="52"/>
      <c r="E7" s="52"/>
      <c r="F7" s="60"/>
      <c r="G7" s="60"/>
      <c r="H7" s="60"/>
    </row>
    <row r="8" spans="1:10" ht="15.75" x14ac:dyDescent="0.25">
      <c r="A8" s="39" t="s">
        <v>21</v>
      </c>
      <c r="B8" s="46">
        <f t="shared" si="0"/>
        <v>0</v>
      </c>
      <c r="C8" s="52"/>
      <c r="D8" s="52"/>
      <c r="E8" s="52"/>
      <c r="F8" s="60"/>
      <c r="G8" s="60"/>
      <c r="H8" s="60"/>
    </row>
    <row r="9" spans="1:10" ht="15.75" x14ac:dyDescent="0.25">
      <c r="A9" s="40" t="s">
        <v>47</v>
      </c>
      <c r="B9" s="46">
        <f t="shared" si="0"/>
        <v>0</v>
      </c>
      <c r="C9" s="52"/>
      <c r="D9" s="52"/>
      <c r="E9" s="52"/>
      <c r="F9" s="60"/>
      <c r="G9" s="60"/>
      <c r="H9" s="60"/>
    </row>
    <row r="10" spans="1:10" ht="15.75" x14ac:dyDescent="0.25">
      <c r="A10" s="99" t="s">
        <v>20</v>
      </c>
      <c r="B10" s="46">
        <f t="shared" si="0"/>
        <v>2</v>
      </c>
      <c r="C10" s="52">
        <v>1</v>
      </c>
      <c r="D10" s="52">
        <v>1</v>
      </c>
      <c r="E10" s="52"/>
      <c r="F10" s="60"/>
      <c r="G10" s="60"/>
      <c r="H10" s="60"/>
    </row>
    <row r="11" spans="1:10" ht="15.75" x14ac:dyDescent="0.25">
      <c r="A11" s="42" t="s">
        <v>80</v>
      </c>
      <c r="B11" s="46">
        <f t="shared" si="0"/>
        <v>0</v>
      </c>
      <c r="C11" s="52"/>
      <c r="D11" s="52"/>
      <c r="E11" s="52"/>
      <c r="F11" s="60"/>
      <c r="G11" s="60"/>
      <c r="H11" s="60"/>
    </row>
    <row r="12" spans="1:10" ht="15.75" x14ac:dyDescent="0.25">
      <c r="A12" s="43" t="s">
        <v>81</v>
      </c>
      <c r="B12" s="46">
        <f t="shared" si="0"/>
        <v>0</v>
      </c>
      <c r="C12" s="52"/>
      <c r="D12" s="52"/>
      <c r="E12" s="52"/>
      <c r="F12" s="60"/>
      <c r="G12" s="60"/>
      <c r="H12" s="60"/>
    </row>
    <row r="13" spans="1:10" ht="15.75" x14ac:dyDescent="0.25">
      <c r="A13" s="43" t="s">
        <v>82</v>
      </c>
      <c r="B13" s="46">
        <f t="shared" si="0"/>
        <v>0</v>
      </c>
      <c r="C13" s="52"/>
      <c r="D13" s="52"/>
      <c r="E13" s="52"/>
      <c r="F13" s="60"/>
      <c r="G13" s="60"/>
      <c r="H13" s="60"/>
    </row>
    <row r="14" spans="1:10" ht="15.75" x14ac:dyDescent="0.25">
      <c r="A14" s="44" t="s">
        <v>330</v>
      </c>
      <c r="B14" s="46">
        <f t="shared" si="0"/>
        <v>0</v>
      </c>
      <c r="C14" s="52"/>
      <c r="D14" s="52"/>
      <c r="E14" s="52"/>
      <c r="F14" s="60"/>
      <c r="G14" s="60"/>
      <c r="H14" s="60"/>
    </row>
    <row r="15" spans="1:10" ht="15.75" x14ac:dyDescent="0.25">
      <c r="A15" s="150" t="s">
        <v>365</v>
      </c>
      <c r="B15" s="46">
        <f t="shared" si="0"/>
        <v>0</v>
      </c>
      <c r="C15" s="52"/>
      <c r="D15" s="52"/>
      <c r="E15" s="52"/>
      <c r="F15" s="60"/>
      <c r="G15" s="60"/>
      <c r="H15" s="60"/>
    </row>
    <row r="16" spans="1:10" ht="15.75" x14ac:dyDescent="0.25">
      <c r="A16" s="44" t="s">
        <v>85</v>
      </c>
      <c r="B16" s="46">
        <f t="shared" si="0"/>
        <v>0</v>
      </c>
      <c r="C16" s="52"/>
      <c r="D16" s="52"/>
      <c r="E16" s="52"/>
      <c r="F16" s="60"/>
      <c r="G16" s="60"/>
      <c r="H16" s="60"/>
    </row>
    <row r="17" spans="1:20" ht="15.75" x14ac:dyDescent="0.25">
      <c r="A17" s="44" t="s">
        <v>86</v>
      </c>
      <c r="B17" s="46">
        <f t="shared" si="0"/>
        <v>0</v>
      </c>
      <c r="C17" s="52"/>
      <c r="D17" s="52"/>
      <c r="E17" s="52"/>
      <c r="F17" s="60"/>
      <c r="G17" s="60"/>
      <c r="H17" s="60"/>
      <c r="J17" t="s">
        <v>74</v>
      </c>
    </row>
    <row r="18" spans="1:20" ht="15.75" x14ac:dyDescent="0.25">
      <c r="A18" s="44" t="s">
        <v>43</v>
      </c>
      <c r="B18" s="46">
        <f t="shared" si="0"/>
        <v>0</v>
      </c>
      <c r="C18" s="52"/>
      <c r="D18" s="52"/>
      <c r="E18" s="52"/>
      <c r="F18" s="60"/>
      <c r="G18" s="60" t="s">
        <v>74</v>
      </c>
      <c r="H18" s="60"/>
    </row>
    <row r="19" spans="1:20" ht="15.75" x14ac:dyDescent="0.25">
      <c r="A19" s="44" t="s">
        <v>138</v>
      </c>
      <c r="B19" s="46">
        <f t="shared" si="0"/>
        <v>0</v>
      </c>
      <c r="C19" s="52"/>
      <c r="D19" s="52"/>
      <c r="E19" s="52"/>
      <c r="F19" s="60"/>
      <c r="G19" s="60"/>
      <c r="H19" s="60"/>
    </row>
    <row r="20" spans="1:20" ht="15.75" x14ac:dyDescent="0.25">
      <c r="A20" s="44" t="s">
        <v>135</v>
      </c>
      <c r="B20" s="46">
        <f t="shared" si="0"/>
        <v>0</v>
      </c>
      <c r="C20" s="52"/>
      <c r="D20" s="52"/>
      <c r="E20" s="52"/>
      <c r="F20" s="60"/>
      <c r="G20" s="60"/>
      <c r="H20" s="60"/>
      <c r="I20" t="s">
        <v>74</v>
      </c>
      <c r="K20" t="s">
        <v>74</v>
      </c>
      <c r="M20" t="s">
        <v>74</v>
      </c>
    </row>
    <row r="21" spans="1:20" ht="15.75" x14ac:dyDescent="0.25">
      <c r="A21" s="81" t="s">
        <v>154</v>
      </c>
      <c r="B21" s="46">
        <f t="shared" si="0"/>
        <v>0</v>
      </c>
      <c r="C21" s="52"/>
      <c r="D21" s="52"/>
      <c r="E21" s="52"/>
      <c r="F21" s="60"/>
      <c r="G21" s="60"/>
      <c r="H21" s="60"/>
      <c r="J21" t="s">
        <v>398</v>
      </c>
    </row>
    <row r="22" spans="1:20" ht="15.75" x14ac:dyDescent="0.25">
      <c r="A22" s="82" t="s">
        <v>195</v>
      </c>
      <c r="B22" s="46">
        <f t="shared" si="0"/>
        <v>0</v>
      </c>
      <c r="C22" s="87"/>
      <c r="D22" s="52"/>
      <c r="E22" s="52"/>
      <c r="F22" s="60"/>
      <c r="G22" s="60"/>
      <c r="H22" s="60"/>
      <c r="I22" t="s">
        <v>74</v>
      </c>
      <c r="L22" t="s">
        <v>74</v>
      </c>
    </row>
    <row r="23" spans="1:20" ht="15.75" x14ac:dyDescent="0.25">
      <c r="A23" s="45" t="s">
        <v>87</v>
      </c>
      <c r="B23" s="46">
        <f>SUM(B3:B22)</f>
        <v>2</v>
      </c>
      <c r="C23" s="46">
        <f t="shared" ref="C23:E23" si="1">SUM(C3:C22)</f>
        <v>1</v>
      </c>
      <c r="D23" s="46">
        <f t="shared" si="1"/>
        <v>1</v>
      </c>
      <c r="E23" s="46">
        <f t="shared" si="1"/>
        <v>0</v>
      </c>
      <c r="F23" s="48"/>
      <c r="G23" s="48"/>
      <c r="H23" s="48"/>
      <c r="J23" t="s">
        <v>74</v>
      </c>
      <c r="K23" t="s">
        <v>74</v>
      </c>
      <c r="L23" t="s">
        <v>74</v>
      </c>
    </row>
    <row r="24" spans="1:20" ht="16.5" thickBot="1" x14ac:dyDescent="0.3">
      <c r="A24" s="47"/>
      <c r="B24" s="48"/>
      <c r="E24" t="s">
        <v>74</v>
      </c>
      <c r="I24" t="s">
        <v>74</v>
      </c>
      <c r="J24" t="s">
        <v>74</v>
      </c>
      <c r="K24" t="s">
        <v>74</v>
      </c>
    </row>
    <row r="25" spans="1:20" ht="15.75" x14ac:dyDescent="0.25">
      <c r="A25" s="167" t="s">
        <v>563</v>
      </c>
      <c r="B25" s="168"/>
      <c r="C25" s="168"/>
      <c r="D25" s="168"/>
      <c r="E25" s="168"/>
      <c r="J25" t="s">
        <v>74</v>
      </c>
    </row>
    <row r="26" spans="1:20" ht="15.75" x14ac:dyDescent="0.25">
      <c r="A26" s="169" t="s">
        <v>560</v>
      </c>
      <c r="B26" s="170"/>
      <c r="C26" s="168"/>
      <c r="D26" s="168"/>
      <c r="E26" s="168"/>
    </row>
    <row r="27" spans="1:20" ht="16.5" thickBot="1" x14ac:dyDescent="0.3">
      <c r="A27" s="171" t="s">
        <v>517</v>
      </c>
      <c r="B27" s="170"/>
      <c r="C27" s="168"/>
      <c r="D27" s="168"/>
      <c r="E27" s="168"/>
      <c r="N27" t="s">
        <v>74</v>
      </c>
    </row>
    <row r="28" spans="1:20" ht="16.5" thickBot="1" x14ac:dyDescent="0.3">
      <c r="A28" s="47"/>
      <c r="B28" s="48"/>
      <c r="J28" s="86"/>
      <c r="K28" s="86"/>
    </row>
    <row r="29" spans="1:20" ht="75.75" thickBot="1" x14ac:dyDescent="0.35">
      <c r="A29" s="51" t="s">
        <v>561</v>
      </c>
      <c r="B29" s="52"/>
      <c r="C29" s="87" t="s">
        <v>221</v>
      </c>
      <c r="D29" s="87" t="s">
        <v>0</v>
      </c>
      <c r="E29" s="87" t="s">
        <v>102</v>
      </c>
      <c r="F29" s="166"/>
      <c r="G29" s="119" t="s">
        <v>518</v>
      </c>
      <c r="H29" s="52"/>
      <c r="J29" s="119" t="s">
        <v>465</v>
      </c>
      <c r="K29" s="52"/>
      <c r="M29" s="119" t="s">
        <v>317</v>
      </c>
      <c r="N29" s="52"/>
      <c r="P29" s="119" t="s">
        <v>103</v>
      </c>
      <c r="Q29" s="52"/>
      <c r="S29" s="118" t="s">
        <v>318</v>
      </c>
      <c r="T29" s="101"/>
    </row>
    <row r="30" spans="1:20" ht="16.5" thickBot="1" x14ac:dyDescent="0.3">
      <c r="A30" s="53" t="s">
        <v>88</v>
      </c>
      <c r="B30" s="87">
        <f>C30+D30+E30</f>
        <v>1</v>
      </c>
      <c r="C30" s="87">
        <v>1</v>
      </c>
      <c r="D30" s="87"/>
      <c r="E30" s="52"/>
      <c r="F30" s="60"/>
      <c r="G30" s="53" t="s">
        <v>88</v>
      </c>
      <c r="H30" s="87">
        <v>5</v>
      </c>
      <c r="J30" s="53" t="s">
        <v>88</v>
      </c>
      <c r="K30" s="87">
        <v>6</v>
      </c>
      <c r="M30" s="53" t="s">
        <v>88</v>
      </c>
      <c r="N30" s="87">
        <v>18</v>
      </c>
      <c r="P30" s="53" t="s">
        <v>88</v>
      </c>
      <c r="Q30" s="52">
        <v>16</v>
      </c>
      <c r="S30" s="102" t="s">
        <v>88</v>
      </c>
      <c r="T30" s="103">
        <v>10</v>
      </c>
    </row>
    <row r="31" spans="1:20" ht="16.5" thickBot="1" x14ac:dyDescent="0.3">
      <c r="A31" s="44" t="s">
        <v>89</v>
      </c>
      <c r="B31" s="87">
        <f t="shared" ref="B31:B41" si="2">C31+D31+E31</f>
        <v>0</v>
      </c>
      <c r="C31" s="87">
        <v>0</v>
      </c>
      <c r="D31" s="87">
        <v>0</v>
      </c>
      <c r="E31" s="52"/>
      <c r="F31" s="60"/>
      <c r="G31" s="44" t="s">
        <v>89</v>
      </c>
      <c r="H31" s="87">
        <v>8</v>
      </c>
      <c r="J31" s="44" t="s">
        <v>89</v>
      </c>
      <c r="K31" s="87">
        <v>4</v>
      </c>
      <c r="M31" s="44" t="s">
        <v>89</v>
      </c>
      <c r="N31" s="87">
        <v>10</v>
      </c>
      <c r="P31" s="44" t="s">
        <v>89</v>
      </c>
      <c r="Q31" s="52">
        <v>13</v>
      </c>
      <c r="S31" s="102" t="s">
        <v>89</v>
      </c>
      <c r="T31" s="103">
        <v>10</v>
      </c>
    </row>
    <row r="32" spans="1:20" ht="16.5" thickBot="1" x14ac:dyDescent="0.3">
      <c r="A32" s="53" t="s">
        <v>90</v>
      </c>
      <c r="B32" s="87">
        <f t="shared" si="2"/>
        <v>1</v>
      </c>
      <c r="C32" s="87">
        <v>1</v>
      </c>
      <c r="D32" s="87"/>
      <c r="E32" s="52"/>
      <c r="F32" s="60"/>
      <c r="G32" s="53" t="s">
        <v>90</v>
      </c>
      <c r="H32" s="87">
        <v>0</v>
      </c>
      <c r="J32" s="53" t="s">
        <v>90</v>
      </c>
      <c r="K32" s="87">
        <v>3</v>
      </c>
      <c r="M32" s="53" t="s">
        <v>90</v>
      </c>
      <c r="N32" s="87">
        <v>8</v>
      </c>
      <c r="P32" s="53" t="s">
        <v>90</v>
      </c>
      <c r="Q32" s="52">
        <v>15</v>
      </c>
      <c r="S32" s="102" t="s">
        <v>90</v>
      </c>
      <c r="T32" s="103">
        <v>10</v>
      </c>
    </row>
    <row r="33" spans="1:20" ht="16.5" thickBot="1" x14ac:dyDescent="0.3">
      <c r="A33" s="44" t="s">
        <v>91</v>
      </c>
      <c r="B33" s="87">
        <f t="shared" si="2"/>
        <v>0</v>
      </c>
      <c r="C33" s="87">
        <v>0</v>
      </c>
      <c r="D33" s="87"/>
      <c r="E33" s="52"/>
      <c r="F33" s="60"/>
      <c r="G33" s="44" t="s">
        <v>91</v>
      </c>
      <c r="H33" s="87">
        <v>0</v>
      </c>
      <c r="J33" s="44" t="s">
        <v>91</v>
      </c>
      <c r="K33" s="87">
        <v>1</v>
      </c>
      <c r="M33" s="44" t="s">
        <v>91</v>
      </c>
      <c r="N33" s="87">
        <v>5</v>
      </c>
      <c r="P33" s="44" t="s">
        <v>91</v>
      </c>
      <c r="Q33" s="52">
        <v>12</v>
      </c>
      <c r="S33" s="102" t="s">
        <v>91</v>
      </c>
      <c r="T33" s="103">
        <v>17</v>
      </c>
    </row>
    <row r="34" spans="1:20" ht="16.5" thickBot="1" x14ac:dyDescent="0.3">
      <c r="A34" s="53" t="s">
        <v>92</v>
      </c>
      <c r="B34" s="87">
        <f t="shared" si="2"/>
        <v>0</v>
      </c>
      <c r="C34" s="87"/>
      <c r="D34" s="87"/>
      <c r="E34" s="52"/>
      <c r="F34" s="60"/>
      <c r="G34" s="53" t="s">
        <v>92</v>
      </c>
      <c r="H34" s="87">
        <v>0</v>
      </c>
      <c r="J34" s="53" t="s">
        <v>92</v>
      </c>
      <c r="K34" s="87">
        <v>0</v>
      </c>
      <c r="M34" s="53" t="s">
        <v>92</v>
      </c>
      <c r="N34" s="87">
        <v>8</v>
      </c>
      <c r="P34" s="53" t="s">
        <v>92</v>
      </c>
      <c r="Q34" s="52">
        <v>9</v>
      </c>
      <c r="S34" s="102" t="s">
        <v>92</v>
      </c>
      <c r="T34" s="103">
        <v>8</v>
      </c>
    </row>
    <row r="35" spans="1:20" ht="16.5" thickBot="1" x14ac:dyDescent="0.3">
      <c r="A35" s="44" t="s">
        <v>93</v>
      </c>
      <c r="B35" s="87">
        <f t="shared" si="2"/>
        <v>0</v>
      </c>
      <c r="C35" s="87"/>
      <c r="D35" s="87"/>
      <c r="E35" s="52"/>
      <c r="F35" s="60"/>
      <c r="G35" s="44" t="s">
        <v>93</v>
      </c>
      <c r="H35" s="87">
        <v>2</v>
      </c>
      <c r="J35" s="44" t="s">
        <v>93</v>
      </c>
      <c r="K35" s="87">
        <v>3</v>
      </c>
      <c r="M35" s="44" t="s">
        <v>93</v>
      </c>
      <c r="N35" s="87">
        <v>11</v>
      </c>
      <c r="P35" s="44" t="s">
        <v>93</v>
      </c>
      <c r="Q35" s="52">
        <v>11</v>
      </c>
      <c r="S35" s="102" t="s">
        <v>93</v>
      </c>
      <c r="T35" s="103">
        <v>18</v>
      </c>
    </row>
    <row r="36" spans="1:20" ht="16.5" thickBot="1" x14ac:dyDescent="0.3">
      <c r="A36" s="53" t="s">
        <v>94</v>
      </c>
      <c r="B36" s="87">
        <f t="shared" si="2"/>
        <v>0</v>
      </c>
      <c r="C36" s="87"/>
      <c r="D36" s="87"/>
      <c r="E36" s="52"/>
      <c r="F36" s="60"/>
      <c r="G36" s="53" t="s">
        <v>94</v>
      </c>
      <c r="H36" s="87">
        <v>2</v>
      </c>
      <c r="J36" s="53" t="s">
        <v>94</v>
      </c>
      <c r="K36" s="87">
        <v>1</v>
      </c>
      <c r="M36" s="53" t="s">
        <v>94</v>
      </c>
      <c r="N36" s="87">
        <v>5</v>
      </c>
      <c r="P36" s="53" t="s">
        <v>94</v>
      </c>
      <c r="Q36" s="52">
        <v>8</v>
      </c>
      <c r="S36" s="102" t="s">
        <v>94</v>
      </c>
      <c r="T36" s="103">
        <v>22</v>
      </c>
    </row>
    <row r="37" spans="1:20" ht="16.5" thickBot="1" x14ac:dyDescent="0.3">
      <c r="A37" s="44" t="s">
        <v>95</v>
      </c>
      <c r="B37" s="87">
        <f t="shared" si="2"/>
        <v>0</v>
      </c>
      <c r="C37" s="87"/>
      <c r="D37" s="87"/>
      <c r="E37" s="52"/>
      <c r="F37" s="60"/>
      <c r="G37" s="44" t="s">
        <v>95</v>
      </c>
      <c r="H37" s="87">
        <v>0</v>
      </c>
      <c r="J37" s="44" t="s">
        <v>95</v>
      </c>
      <c r="K37" s="87">
        <v>3</v>
      </c>
      <c r="M37" s="44" t="s">
        <v>95</v>
      </c>
      <c r="N37" s="87">
        <v>4</v>
      </c>
      <c r="P37" s="44" t="s">
        <v>95</v>
      </c>
      <c r="Q37" s="52">
        <v>12</v>
      </c>
      <c r="S37" s="102" t="s">
        <v>95</v>
      </c>
      <c r="T37" s="103">
        <v>15</v>
      </c>
    </row>
    <row r="38" spans="1:20" ht="16.5" thickBot="1" x14ac:dyDescent="0.3">
      <c r="A38" s="53" t="s">
        <v>96</v>
      </c>
      <c r="B38" s="87">
        <f t="shared" si="2"/>
        <v>0</v>
      </c>
      <c r="C38" s="87"/>
      <c r="D38" s="87"/>
      <c r="E38" s="52"/>
      <c r="F38" s="60"/>
      <c r="G38" s="53" t="s">
        <v>96</v>
      </c>
      <c r="H38" s="87">
        <v>2</v>
      </c>
      <c r="J38" s="53" t="s">
        <v>96</v>
      </c>
      <c r="K38" s="87">
        <v>3</v>
      </c>
      <c r="M38" s="53" t="s">
        <v>96</v>
      </c>
      <c r="N38" s="87">
        <v>5</v>
      </c>
      <c r="P38" s="53" t="s">
        <v>96</v>
      </c>
      <c r="Q38" s="52">
        <v>10</v>
      </c>
      <c r="S38" s="102" t="s">
        <v>96</v>
      </c>
      <c r="T38" s="103">
        <v>10</v>
      </c>
    </row>
    <row r="39" spans="1:20" ht="16.5" thickBot="1" x14ac:dyDescent="0.3">
      <c r="A39" s="44" t="s">
        <v>97</v>
      </c>
      <c r="B39" s="87">
        <f t="shared" si="2"/>
        <v>0</v>
      </c>
      <c r="C39" s="87"/>
      <c r="D39" s="87"/>
      <c r="E39" s="52"/>
      <c r="F39" s="60"/>
      <c r="G39" s="44" t="s">
        <v>97</v>
      </c>
      <c r="H39" s="87">
        <v>1</v>
      </c>
      <c r="J39" s="44" t="s">
        <v>97</v>
      </c>
      <c r="K39" s="87">
        <v>1</v>
      </c>
      <c r="M39" s="44" t="s">
        <v>97</v>
      </c>
      <c r="N39" s="87">
        <v>6</v>
      </c>
      <c r="P39" s="44" t="s">
        <v>97</v>
      </c>
      <c r="Q39" s="52">
        <v>8</v>
      </c>
      <c r="S39" s="102" t="s">
        <v>97</v>
      </c>
      <c r="T39" s="103">
        <v>11</v>
      </c>
    </row>
    <row r="40" spans="1:20" ht="16.5" thickBot="1" x14ac:dyDescent="0.3">
      <c r="A40" s="53" t="s">
        <v>98</v>
      </c>
      <c r="B40" s="87">
        <f t="shared" si="2"/>
        <v>0</v>
      </c>
      <c r="C40" s="87"/>
      <c r="D40" s="87"/>
      <c r="E40" s="52"/>
      <c r="F40" s="60"/>
      <c r="G40" s="53" t="s">
        <v>98</v>
      </c>
      <c r="H40" s="87">
        <v>2</v>
      </c>
      <c r="J40" s="53" t="s">
        <v>98</v>
      </c>
      <c r="K40" s="87">
        <v>0</v>
      </c>
      <c r="M40" s="53" t="s">
        <v>98</v>
      </c>
      <c r="N40" s="87">
        <v>5</v>
      </c>
      <c r="P40" s="53" t="s">
        <v>98</v>
      </c>
      <c r="Q40" s="52">
        <v>15</v>
      </c>
      <c r="S40" s="102" t="s">
        <v>98</v>
      </c>
      <c r="T40" s="103">
        <v>17</v>
      </c>
    </row>
    <row r="41" spans="1:20" ht="16.5" thickBot="1" x14ac:dyDescent="0.3">
      <c r="A41" s="44" t="s">
        <v>99</v>
      </c>
      <c r="B41" s="87">
        <f t="shared" si="2"/>
        <v>0</v>
      </c>
      <c r="C41" s="87"/>
      <c r="D41" s="87"/>
      <c r="E41" s="52"/>
      <c r="F41" s="60"/>
      <c r="G41" s="44" t="s">
        <v>99</v>
      </c>
      <c r="H41" s="87">
        <v>5</v>
      </c>
      <c r="J41" s="44" t="s">
        <v>99</v>
      </c>
      <c r="K41" s="87">
        <v>4</v>
      </c>
      <c r="M41" s="44" t="s">
        <v>99</v>
      </c>
      <c r="N41" s="87">
        <v>5</v>
      </c>
      <c r="P41" s="44" t="s">
        <v>99</v>
      </c>
      <c r="Q41" s="52">
        <v>25</v>
      </c>
      <c r="S41" s="102" t="s">
        <v>99</v>
      </c>
      <c r="T41" s="103">
        <v>16</v>
      </c>
    </row>
    <row r="42" spans="1:20" ht="16.5" thickBot="1" x14ac:dyDescent="0.3">
      <c r="A42" s="54" t="s">
        <v>100</v>
      </c>
      <c r="B42" s="46">
        <f>SUM(B30:B41)</f>
        <v>2</v>
      </c>
      <c r="C42" s="46">
        <f t="shared" ref="C42:E42" si="3">SUM(C30:C41)</f>
        <v>2</v>
      </c>
      <c r="D42" s="46">
        <f t="shared" si="3"/>
        <v>0</v>
      </c>
      <c r="E42" s="46">
        <f t="shared" si="3"/>
        <v>0</v>
      </c>
      <c r="F42" s="48"/>
      <c r="G42" s="54" t="s">
        <v>100</v>
      </c>
      <c r="H42" s="46">
        <f>SUM(H30:H41)</f>
        <v>27</v>
      </c>
      <c r="J42" s="54" t="s">
        <v>100</v>
      </c>
      <c r="K42" s="46">
        <f>SUM(K30:K41)</f>
        <v>29</v>
      </c>
      <c r="M42" s="54" t="s">
        <v>100</v>
      </c>
      <c r="N42" s="46">
        <f>SUM(N30:N41)</f>
        <v>90</v>
      </c>
      <c r="P42" s="54" t="s">
        <v>100</v>
      </c>
      <c r="Q42" s="46">
        <f>SUM(Q30:Q41)</f>
        <v>154</v>
      </c>
      <c r="S42" s="104" t="s">
        <v>100</v>
      </c>
      <c r="T42" s="105">
        <v>164</v>
      </c>
    </row>
  </sheetData>
  <pageMargins left="0.7" right="0.7" top="0.75" bottom="0.75" header="0.3" footer="0.3"/>
  <pageSetup scale="1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83953-FC0F-4647-A89D-24ACF10455A5}">
  <dimension ref="A1:N42"/>
  <sheetViews>
    <sheetView topLeftCell="A13" workbookViewId="0">
      <selection sqref="A1:N42"/>
    </sheetView>
  </sheetViews>
  <sheetFormatPr defaultRowHeight="15" x14ac:dyDescent="0.25"/>
  <cols>
    <col min="1" max="1" width="51.5703125" bestFit="1" customWidth="1"/>
    <col min="7" max="7" width="20" customWidth="1"/>
    <col min="8" max="8" width="9.85546875" customWidth="1"/>
    <col min="10" max="10" width="17.140625" customWidth="1"/>
    <col min="13" max="13" width="19.42578125" customWidth="1"/>
    <col min="14" max="14" width="17.42578125" customWidth="1"/>
    <col min="15" max="15" width="8.7109375" customWidth="1"/>
    <col min="20" max="20" width="17.140625" customWidth="1"/>
  </cols>
  <sheetData>
    <row r="1" spans="1:8" ht="18.75" x14ac:dyDescent="0.3">
      <c r="A1" s="32" t="s">
        <v>466</v>
      </c>
      <c r="B1" s="32" t="s">
        <v>75</v>
      </c>
    </row>
    <row r="2" spans="1:8" x14ac:dyDescent="0.25">
      <c r="B2" t="s">
        <v>74</v>
      </c>
      <c r="C2" s="87" t="s">
        <v>221</v>
      </c>
      <c r="D2" s="87" t="s">
        <v>0</v>
      </c>
      <c r="E2" s="87" t="s">
        <v>102</v>
      </c>
    </row>
    <row r="3" spans="1:8" ht="15.75" x14ac:dyDescent="0.25">
      <c r="A3" s="33" t="s">
        <v>1</v>
      </c>
      <c r="B3" s="46">
        <f>C3+D3+E3</f>
        <v>13</v>
      </c>
      <c r="C3" s="52">
        <v>7</v>
      </c>
      <c r="D3" s="52">
        <v>6</v>
      </c>
      <c r="E3" s="52"/>
      <c r="H3" t="s">
        <v>74</v>
      </c>
    </row>
    <row r="4" spans="1:8" ht="15.75" x14ac:dyDescent="0.25">
      <c r="A4" s="35" t="s">
        <v>76</v>
      </c>
      <c r="B4" s="46">
        <f>C4+D4+E4</f>
        <v>0</v>
      </c>
      <c r="C4" s="52"/>
      <c r="D4" s="52"/>
      <c r="E4" s="52"/>
      <c r="H4" t="s">
        <v>74</v>
      </c>
    </row>
    <row r="5" spans="1:8" ht="15.75" x14ac:dyDescent="0.25">
      <c r="A5" s="36" t="s">
        <v>77</v>
      </c>
      <c r="B5" s="46">
        <f t="shared" ref="B5:B22" si="0">C5+D5+E5</f>
        <v>0</v>
      </c>
      <c r="C5" s="52"/>
      <c r="D5" s="52"/>
      <c r="E5" s="52"/>
    </row>
    <row r="6" spans="1:8" ht="15.75" x14ac:dyDescent="0.25">
      <c r="A6" s="37" t="s">
        <v>78</v>
      </c>
      <c r="B6" s="46">
        <f t="shared" si="0"/>
        <v>0</v>
      </c>
      <c r="C6" s="52"/>
      <c r="D6" s="52"/>
      <c r="E6" s="52"/>
    </row>
    <row r="7" spans="1:8" ht="15.75" x14ac:dyDescent="0.25">
      <c r="A7" s="38" t="s">
        <v>79</v>
      </c>
      <c r="B7" s="46">
        <f t="shared" si="0"/>
        <v>0</v>
      </c>
      <c r="C7" s="52"/>
      <c r="D7" s="52"/>
      <c r="E7" s="52"/>
    </row>
    <row r="8" spans="1:8" ht="15.75" x14ac:dyDescent="0.25">
      <c r="A8" s="39" t="s">
        <v>21</v>
      </c>
      <c r="B8" s="46">
        <f t="shared" si="0"/>
        <v>1</v>
      </c>
      <c r="C8" s="52"/>
      <c r="D8" s="52">
        <v>1</v>
      </c>
      <c r="E8" s="52"/>
    </row>
    <row r="9" spans="1:8" ht="15.75" x14ac:dyDescent="0.25">
      <c r="A9" s="40" t="s">
        <v>47</v>
      </c>
      <c r="B9" s="46">
        <f t="shared" si="0"/>
        <v>0</v>
      </c>
      <c r="C9" s="52"/>
      <c r="D9" s="52"/>
      <c r="E9" s="52"/>
    </row>
    <row r="10" spans="1:8" ht="15.75" x14ac:dyDescent="0.25">
      <c r="A10" s="99" t="s">
        <v>20</v>
      </c>
      <c r="B10" s="46">
        <f t="shared" si="0"/>
        <v>6</v>
      </c>
      <c r="C10" s="52">
        <v>6</v>
      </c>
      <c r="D10" s="52"/>
      <c r="E10" s="52"/>
    </row>
    <row r="11" spans="1:8" ht="15.75" x14ac:dyDescent="0.25">
      <c r="A11" s="42" t="s">
        <v>80</v>
      </c>
      <c r="B11" s="46">
        <f t="shared" si="0"/>
        <v>0</v>
      </c>
      <c r="C11" s="52"/>
      <c r="D11" s="52"/>
      <c r="E11" s="52"/>
    </row>
    <row r="12" spans="1:8" ht="15.75" x14ac:dyDescent="0.25">
      <c r="A12" s="43" t="s">
        <v>81</v>
      </c>
      <c r="B12" s="46">
        <f t="shared" si="0"/>
        <v>0</v>
      </c>
      <c r="C12" s="52"/>
      <c r="D12" s="52"/>
      <c r="E12" s="52"/>
    </row>
    <row r="13" spans="1:8" ht="15.75" x14ac:dyDescent="0.25">
      <c r="A13" s="43" t="s">
        <v>82</v>
      </c>
      <c r="B13" s="46">
        <f t="shared" si="0"/>
        <v>0</v>
      </c>
      <c r="C13" s="52"/>
      <c r="D13" s="52"/>
      <c r="E13" s="52"/>
    </row>
    <row r="14" spans="1:8" ht="15.75" x14ac:dyDescent="0.25">
      <c r="A14" s="44" t="s">
        <v>330</v>
      </c>
      <c r="B14" s="46">
        <f t="shared" si="0"/>
        <v>0</v>
      </c>
      <c r="C14" s="52"/>
      <c r="D14" s="52"/>
      <c r="E14" s="52"/>
    </row>
    <row r="15" spans="1:8" ht="15.75" x14ac:dyDescent="0.25">
      <c r="A15" s="44" t="s">
        <v>365</v>
      </c>
      <c r="B15" s="46">
        <f t="shared" si="0"/>
        <v>1</v>
      </c>
      <c r="C15" s="52"/>
      <c r="D15" s="52">
        <v>1</v>
      </c>
      <c r="E15" s="52"/>
      <c r="G15" t="s">
        <v>74</v>
      </c>
    </row>
    <row r="16" spans="1:8" ht="15.75" x14ac:dyDescent="0.25">
      <c r="A16" s="44" t="s">
        <v>85</v>
      </c>
      <c r="B16" s="46">
        <f t="shared" si="0"/>
        <v>0</v>
      </c>
      <c r="C16" s="52"/>
      <c r="D16" s="52"/>
      <c r="E16" s="52"/>
    </row>
    <row r="17" spans="1:14" ht="15.75" x14ac:dyDescent="0.25">
      <c r="A17" s="44" t="s">
        <v>86</v>
      </c>
      <c r="B17" s="46">
        <f t="shared" si="0"/>
        <v>0</v>
      </c>
      <c r="C17" s="52"/>
      <c r="D17" s="52"/>
      <c r="E17" s="52"/>
    </row>
    <row r="18" spans="1:14" ht="15.75" x14ac:dyDescent="0.25">
      <c r="A18" s="44" t="s">
        <v>43</v>
      </c>
      <c r="B18" s="46">
        <f t="shared" si="0"/>
        <v>0</v>
      </c>
      <c r="C18" s="52"/>
      <c r="D18" s="52"/>
      <c r="E18" s="52"/>
    </row>
    <row r="19" spans="1:14" ht="15.75" x14ac:dyDescent="0.25">
      <c r="A19" s="44" t="s">
        <v>138</v>
      </c>
      <c r="B19" s="46">
        <f t="shared" si="0"/>
        <v>0</v>
      </c>
      <c r="C19" s="52"/>
      <c r="D19" s="52"/>
      <c r="E19" s="52"/>
    </row>
    <row r="20" spans="1:14" ht="15.75" x14ac:dyDescent="0.25">
      <c r="A20" s="44" t="s">
        <v>135</v>
      </c>
      <c r="B20" s="46">
        <f t="shared" si="0"/>
        <v>0</v>
      </c>
      <c r="C20" s="52"/>
      <c r="D20" s="52"/>
      <c r="E20" s="52"/>
      <c r="F20" t="s">
        <v>74</v>
      </c>
    </row>
    <row r="21" spans="1:14" ht="15.75" x14ac:dyDescent="0.25">
      <c r="A21" s="81" t="s">
        <v>154</v>
      </c>
      <c r="B21" s="46">
        <v>8</v>
      </c>
      <c r="C21" s="52"/>
      <c r="D21" s="52">
        <v>8</v>
      </c>
      <c r="E21" s="52"/>
      <c r="G21" t="s">
        <v>74</v>
      </c>
      <c r="H21" t="s">
        <v>398</v>
      </c>
    </row>
    <row r="22" spans="1:14" ht="15.75" x14ac:dyDescent="0.25">
      <c r="A22" s="82" t="s">
        <v>195</v>
      </c>
      <c r="B22" s="46">
        <f t="shared" si="0"/>
        <v>0</v>
      </c>
      <c r="C22" s="87"/>
      <c r="D22" s="52"/>
      <c r="E22" s="52"/>
    </row>
    <row r="23" spans="1:14" ht="15.75" x14ac:dyDescent="0.25">
      <c r="A23" s="45" t="s">
        <v>87</v>
      </c>
      <c r="B23" s="46">
        <f>SUM(B3:B22)</f>
        <v>29</v>
      </c>
      <c r="C23" s="46">
        <f t="shared" ref="C23:E23" si="1">SUM(C3:C22)</f>
        <v>13</v>
      </c>
      <c r="D23" s="46">
        <f t="shared" si="1"/>
        <v>16</v>
      </c>
      <c r="E23" s="46">
        <f t="shared" si="1"/>
        <v>0</v>
      </c>
      <c r="G23" t="s">
        <v>74</v>
      </c>
      <c r="H23" t="s">
        <v>74</v>
      </c>
    </row>
    <row r="24" spans="1:14" ht="16.5" thickBot="1" x14ac:dyDescent="0.3">
      <c r="A24" s="47"/>
      <c r="B24" s="48"/>
      <c r="E24" t="s">
        <v>74</v>
      </c>
      <c r="F24" t="s">
        <v>74</v>
      </c>
      <c r="H24" t="s">
        <v>74</v>
      </c>
      <c r="I24" t="s">
        <v>74</v>
      </c>
    </row>
    <row r="25" spans="1:14" ht="15.75" x14ac:dyDescent="0.25">
      <c r="A25" s="49" t="s">
        <v>508</v>
      </c>
      <c r="G25" t="s">
        <v>74</v>
      </c>
    </row>
    <row r="26" spans="1:14" ht="15.75" x14ac:dyDescent="0.25">
      <c r="A26" s="67" t="s">
        <v>505</v>
      </c>
      <c r="B26" s="48"/>
      <c r="G26" t="s">
        <v>74</v>
      </c>
    </row>
    <row r="27" spans="1:14" ht="16.5" thickBot="1" x14ac:dyDescent="0.3">
      <c r="A27" s="50" t="s">
        <v>467</v>
      </c>
      <c r="B27" s="48"/>
      <c r="N27" t="s">
        <v>74</v>
      </c>
    </row>
    <row r="28" spans="1:14" ht="16.5" thickBot="1" x14ac:dyDescent="0.3">
      <c r="A28" s="47"/>
      <c r="B28" s="48"/>
      <c r="G28" s="86"/>
      <c r="H28" s="86"/>
      <c r="I28" s="86"/>
      <c r="J28" s="86"/>
      <c r="K28" s="86"/>
    </row>
    <row r="29" spans="1:14" ht="75.75" thickBot="1" x14ac:dyDescent="0.35">
      <c r="A29" s="51" t="s">
        <v>465</v>
      </c>
      <c r="B29" s="52"/>
      <c r="C29" s="87" t="s">
        <v>221</v>
      </c>
      <c r="D29" s="87" t="s">
        <v>0</v>
      </c>
      <c r="E29" s="87" t="s">
        <v>102</v>
      </c>
      <c r="G29" s="119" t="s">
        <v>317</v>
      </c>
      <c r="H29" s="52"/>
      <c r="J29" s="119" t="s">
        <v>103</v>
      </c>
      <c r="K29" s="52"/>
      <c r="M29" s="118" t="s">
        <v>318</v>
      </c>
      <c r="N29" s="101"/>
    </row>
    <row r="30" spans="1:14" ht="16.5" thickBot="1" x14ac:dyDescent="0.3">
      <c r="A30" s="53" t="s">
        <v>88</v>
      </c>
      <c r="B30" s="87">
        <f>C30+D30+E30</f>
        <v>6</v>
      </c>
      <c r="C30" s="87">
        <v>3</v>
      </c>
      <c r="D30" s="87">
        <v>3</v>
      </c>
      <c r="E30" s="52"/>
      <c r="G30" s="53" t="s">
        <v>88</v>
      </c>
      <c r="H30" s="87">
        <v>18</v>
      </c>
      <c r="J30" s="53" t="s">
        <v>88</v>
      </c>
      <c r="K30" s="52">
        <v>16</v>
      </c>
      <c r="M30" s="102" t="s">
        <v>88</v>
      </c>
      <c r="N30" s="103">
        <v>10</v>
      </c>
    </row>
    <row r="31" spans="1:14" ht="16.5" thickBot="1" x14ac:dyDescent="0.3">
      <c r="A31" s="44" t="s">
        <v>89</v>
      </c>
      <c r="B31" s="87">
        <f t="shared" ref="B31:B40" si="2">C31+D31+E31</f>
        <v>4</v>
      </c>
      <c r="C31" s="87">
        <v>4</v>
      </c>
      <c r="D31" s="87"/>
      <c r="E31" s="52"/>
      <c r="G31" s="44" t="s">
        <v>89</v>
      </c>
      <c r="H31" s="87">
        <v>10</v>
      </c>
      <c r="J31" s="44" t="s">
        <v>89</v>
      </c>
      <c r="K31" s="52">
        <v>13</v>
      </c>
      <c r="M31" s="102" t="s">
        <v>89</v>
      </c>
      <c r="N31" s="103">
        <v>10</v>
      </c>
    </row>
    <row r="32" spans="1:14" ht="16.5" thickBot="1" x14ac:dyDescent="0.3">
      <c r="A32" s="53" t="s">
        <v>90</v>
      </c>
      <c r="B32" s="87">
        <f t="shared" si="2"/>
        <v>3</v>
      </c>
      <c r="C32" s="87">
        <v>2</v>
      </c>
      <c r="D32" s="87">
        <v>1</v>
      </c>
      <c r="E32" s="52"/>
      <c r="G32" s="53" t="s">
        <v>90</v>
      </c>
      <c r="H32" s="87">
        <v>8</v>
      </c>
      <c r="J32" s="53" t="s">
        <v>90</v>
      </c>
      <c r="K32" s="52">
        <v>15</v>
      </c>
      <c r="M32" s="102" t="s">
        <v>90</v>
      </c>
      <c r="N32" s="103">
        <v>10</v>
      </c>
    </row>
    <row r="33" spans="1:14" ht="16.5" thickBot="1" x14ac:dyDescent="0.3">
      <c r="A33" s="44" t="s">
        <v>91</v>
      </c>
      <c r="B33" s="87">
        <f t="shared" si="2"/>
        <v>1</v>
      </c>
      <c r="C33" s="87"/>
      <c r="D33" s="87">
        <v>1</v>
      </c>
      <c r="E33" s="52"/>
      <c r="G33" s="44" t="s">
        <v>91</v>
      </c>
      <c r="H33" s="87">
        <v>5</v>
      </c>
      <c r="J33" s="44" t="s">
        <v>91</v>
      </c>
      <c r="K33" s="52">
        <v>12</v>
      </c>
      <c r="M33" s="102" t="s">
        <v>91</v>
      </c>
      <c r="N33" s="103">
        <v>17</v>
      </c>
    </row>
    <row r="34" spans="1:14" ht="16.5" thickBot="1" x14ac:dyDescent="0.3">
      <c r="A34" s="53" t="s">
        <v>92</v>
      </c>
      <c r="B34" s="87">
        <f t="shared" si="2"/>
        <v>0</v>
      </c>
      <c r="C34" s="87"/>
      <c r="D34" s="87"/>
      <c r="E34" s="52"/>
      <c r="G34" s="53" t="s">
        <v>92</v>
      </c>
      <c r="H34" s="87">
        <v>8</v>
      </c>
      <c r="J34" s="53" t="s">
        <v>92</v>
      </c>
      <c r="K34" s="52">
        <v>9</v>
      </c>
      <c r="M34" s="102" t="s">
        <v>92</v>
      </c>
      <c r="N34" s="103">
        <v>8</v>
      </c>
    </row>
    <row r="35" spans="1:14" ht="16.5" thickBot="1" x14ac:dyDescent="0.3">
      <c r="A35" s="44" t="s">
        <v>93</v>
      </c>
      <c r="B35" s="87">
        <f t="shared" si="2"/>
        <v>3</v>
      </c>
      <c r="C35" s="87"/>
      <c r="D35" s="87">
        <v>3</v>
      </c>
      <c r="E35" s="52"/>
      <c r="G35" s="44" t="s">
        <v>93</v>
      </c>
      <c r="H35" s="87">
        <v>11</v>
      </c>
      <c r="J35" s="44" t="s">
        <v>93</v>
      </c>
      <c r="K35" s="52">
        <v>11</v>
      </c>
      <c r="M35" s="102" t="s">
        <v>93</v>
      </c>
      <c r="N35" s="103">
        <v>18</v>
      </c>
    </row>
    <row r="36" spans="1:14" ht="16.5" thickBot="1" x14ac:dyDescent="0.3">
      <c r="A36" s="53" t="s">
        <v>94</v>
      </c>
      <c r="B36" s="87">
        <f t="shared" si="2"/>
        <v>1</v>
      </c>
      <c r="C36" s="87"/>
      <c r="D36" s="87">
        <v>1</v>
      </c>
      <c r="E36" s="52"/>
      <c r="G36" s="53" t="s">
        <v>94</v>
      </c>
      <c r="H36" s="87">
        <v>5</v>
      </c>
      <c r="J36" s="53" t="s">
        <v>94</v>
      </c>
      <c r="K36" s="52">
        <v>8</v>
      </c>
      <c r="M36" s="102" t="s">
        <v>94</v>
      </c>
      <c r="N36" s="103">
        <v>22</v>
      </c>
    </row>
    <row r="37" spans="1:14" ht="16.5" thickBot="1" x14ac:dyDescent="0.3">
      <c r="A37" s="44" t="s">
        <v>95</v>
      </c>
      <c r="B37" s="87">
        <f t="shared" si="2"/>
        <v>3</v>
      </c>
      <c r="C37" s="87"/>
      <c r="D37" s="87">
        <v>3</v>
      </c>
      <c r="E37" s="52"/>
      <c r="G37" s="44" t="s">
        <v>95</v>
      </c>
      <c r="H37" s="87">
        <v>4</v>
      </c>
      <c r="J37" s="44" t="s">
        <v>95</v>
      </c>
      <c r="K37" s="52">
        <v>12</v>
      </c>
      <c r="M37" s="102" t="s">
        <v>95</v>
      </c>
      <c r="N37" s="103">
        <v>15</v>
      </c>
    </row>
    <row r="38" spans="1:14" ht="16.5" thickBot="1" x14ac:dyDescent="0.3">
      <c r="A38" s="53" t="s">
        <v>96</v>
      </c>
      <c r="B38" s="87">
        <f t="shared" si="2"/>
        <v>3</v>
      </c>
      <c r="C38" s="87"/>
      <c r="D38" s="87">
        <v>3</v>
      </c>
      <c r="E38" s="52"/>
      <c r="G38" s="53" t="s">
        <v>96</v>
      </c>
      <c r="H38" s="87">
        <v>5</v>
      </c>
      <c r="J38" s="53" t="s">
        <v>96</v>
      </c>
      <c r="K38" s="52">
        <v>10</v>
      </c>
      <c r="M38" s="102" t="s">
        <v>96</v>
      </c>
      <c r="N38" s="103">
        <v>10</v>
      </c>
    </row>
    <row r="39" spans="1:14" ht="16.5" thickBot="1" x14ac:dyDescent="0.3">
      <c r="A39" s="44" t="s">
        <v>97</v>
      </c>
      <c r="B39" s="87">
        <v>1</v>
      </c>
      <c r="C39" s="87"/>
      <c r="D39" s="87">
        <v>1</v>
      </c>
      <c r="E39" s="52"/>
      <c r="G39" s="44" t="s">
        <v>97</v>
      </c>
      <c r="H39" s="87">
        <v>6</v>
      </c>
      <c r="J39" s="44" t="s">
        <v>97</v>
      </c>
      <c r="K39" s="52">
        <v>8</v>
      </c>
      <c r="M39" s="102" t="s">
        <v>97</v>
      </c>
      <c r="N39" s="103">
        <v>11</v>
      </c>
    </row>
    <row r="40" spans="1:14" ht="16.5" thickBot="1" x14ac:dyDescent="0.3">
      <c r="A40" s="53" t="s">
        <v>98</v>
      </c>
      <c r="B40" s="87">
        <f t="shared" si="2"/>
        <v>0</v>
      </c>
      <c r="C40" s="87"/>
      <c r="D40" s="87"/>
      <c r="E40" s="52"/>
      <c r="G40" s="53" t="s">
        <v>98</v>
      </c>
      <c r="H40" s="87">
        <v>5</v>
      </c>
      <c r="J40" s="53" t="s">
        <v>98</v>
      </c>
      <c r="K40" s="52">
        <v>15</v>
      </c>
      <c r="M40" s="102" t="s">
        <v>98</v>
      </c>
      <c r="N40" s="103">
        <v>17</v>
      </c>
    </row>
    <row r="41" spans="1:14" ht="16.5" thickBot="1" x14ac:dyDescent="0.3">
      <c r="A41" s="44" t="s">
        <v>99</v>
      </c>
      <c r="B41" s="87">
        <v>4</v>
      </c>
      <c r="C41" s="87">
        <v>4</v>
      </c>
      <c r="D41" s="87"/>
      <c r="E41" s="52"/>
      <c r="G41" s="44" t="s">
        <v>99</v>
      </c>
      <c r="H41" s="87">
        <v>5</v>
      </c>
      <c r="J41" s="44" t="s">
        <v>99</v>
      </c>
      <c r="K41" s="52">
        <v>25</v>
      </c>
      <c r="M41" s="102" t="s">
        <v>99</v>
      </c>
      <c r="N41" s="103">
        <v>16</v>
      </c>
    </row>
    <row r="42" spans="1:14" ht="16.5" thickBot="1" x14ac:dyDescent="0.3">
      <c r="A42" s="54" t="s">
        <v>100</v>
      </c>
      <c r="B42" s="46">
        <f>SUM(B30:B41)</f>
        <v>29</v>
      </c>
      <c r="C42" s="46">
        <f t="shared" ref="C42:E42" si="3">SUM(C30:C41)</f>
        <v>13</v>
      </c>
      <c r="D42" s="46">
        <f t="shared" si="3"/>
        <v>16</v>
      </c>
      <c r="E42" s="46">
        <f t="shared" si="3"/>
        <v>0</v>
      </c>
      <c r="G42" s="54" t="s">
        <v>100</v>
      </c>
      <c r="H42" s="46">
        <f>SUM(H30:H41)</f>
        <v>90</v>
      </c>
      <c r="J42" s="54" t="s">
        <v>100</v>
      </c>
      <c r="K42" s="46">
        <f>SUM(K30:K41)</f>
        <v>154</v>
      </c>
      <c r="M42" s="104" t="s">
        <v>100</v>
      </c>
      <c r="N42" s="105">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topLeftCell="A4" workbookViewId="0">
      <selection activeCell="A21" sqref="A21"/>
    </sheetView>
  </sheetViews>
  <sheetFormatPr defaultRowHeight="15" x14ac:dyDescent="0.25"/>
  <cols>
    <col min="1" max="1" width="51.5703125" bestFit="1" customWidth="1"/>
    <col min="4" max="4" width="10.140625" bestFit="1" customWidth="1"/>
  </cols>
  <sheetData>
    <row r="1" spans="1:10" ht="18.75" x14ac:dyDescent="0.3">
      <c r="A1" s="32" t="s">
        <v>101</v>
      </c>
      <c r="B1" s="32" t="s">
        <v>75</v>
      </c>
    </row>
    <row r="2" spans="1:10" x14ac:dyDescent="0.25">
      <c r="B2" t="s">
        <v>74</v>
      </c>
      <c r="C2" s="87" t="s">
        <v>221</v>
      </c>
      <c r="D2" s="87" t="s">
        <v>0</v>
      </c>
      <c r="E2" s="87" t="s">
        <v>102</v>
      </c>
    </row>
    <row r="3" spans="1:10" ht="15.75" x14ac:dyDescent="0.25">
      <c r="A3" s="33" t="s">
        <v>1</v>
      </c>
      <c r="B3" s="46">
        <v>80</v>
      </c>
      <c r="C3" s="52">
        <v>34</v>
      </c>
      <c r="D3" s="52">
        <v>46</v>
      </c>
      <c r="E3" s="52"/>
    </row>
    <row r="4" spans="1:10" ht="15.75" x14ac:dyDescent="0.25">
      <c r="A4" s="35" t="s">
        <v>76</v>
      </c>
      <c r="B4" s="46">
        <v>4</v>
      </c>
      <c r="C4" s="52">
        <v>4</v>
      </c>
      <c r="D4" s="52"/>
      <c r="E4" s="52"/>
    </row>
    <row r="5" spans="1:10" ht="15.75" x14ac:dyDescent="0.25">
      <c r="A5" s="36" t="s">
        <v>77</v>
      </c>
      <c r="B5" s="46">
        <f t="shared" ref="B5:B22" si="0">C5+D5+E5</f>
        <v>3</v>
      </c>
      <c r="C5" s="52"/>
      <c r="D5" s="52">
        <v>3</v>
      </c>
      <c r="E5" s="52"/>
    </row>
    <row r="6" spans="1:10" ht="15.75" x14ac:dyDescent="0.25">
      <c r="A6" s="37" t="s">
        <v>78</v>
      </c>
      <c r="B6" s="46">
        <f t="shared" si="0"/>
        <v>0</v>
      </c>
      <c r="C6" s="52"/>
      <c r="D6" s="52"/>
      <c r="E6" s="52"/>
    </row>
    <row r="7" spans="1:10" ht="15.75" x14ac:dyDescent="0.25">
      <c r="A7" s="38" t="s">
        <v>79</v>
      </c>
      <c r="B7" s="46">
        <f t="shared" si="0"/>
        <v>0</v>
      </c>
      <c r="C7" s="52"/>
      <c r="D7" s="52"/>
      <c r="E7" s="52"/>
    </row>
    <row r="8" spans="1:10" ht="15.75" x14ac:dyDescent="0.25">
      <c r="A8" s="39" t="s">
        <v>21</v>
      </c>
      <c r="B8" s="46">
        <v>8</v>
      </c>
      <c r="C8" s="52">
        <v>4</v>
      </c>
      <c r="D8" s="52">
        <v>2</v>
      </c>
      <c r="E8" s="52">
        <v>2</v>
      </c>
    </row>
    <row r="9" spans="1:10" ht="15.75" x14ac:dyDescent="0.25">
      <c r="A9" s="40" t="s">
        <v>47</v>
      </c>
      <c r="B9" s="46">
        <f t="shared" si="0"/>
        <v>4</v>
      </c>
      <c r="C9" s="52">
        <v>3</v>
      </c>
      <c r="D9" s="52">
        <v>1</v>
      </c>
      <c r="E9" s="52"/>
      <c r="J9" s="34"/>
    </row>
    <row r="10" spans="1:10" ht="15.75" x14ac:dyDescent="0.25">
      <c r="A10" s="41" t="s">
        <v>20</v>
      </c>
      <c r="B10" s="46">
        <v>22</v>
      </c>
      <c r="C10" s="52">
        <v>19</v>
      </c>
      <c r="D10" s="52">
        <v>3</v>
      </c>
      <c r="E10" s="52"/>
      <c r="J10" s="34"/>
    </row>
    <row r="11" spans="1:10" ht="15.75" x14ac:dyDescent="0.25">
      <c r="A11" s="42" t="s">
        <v>80</v>
      </c>
      <c r="B11" s="46">
        <v>3</v>
      </c>
      <c r="C11" s="52">
        <v>1</v>
      </c>
      <c r="D11" s="52">
        <v>2</v>
      </c>
      <c r="E11" s="52"/>
      <c r="J11" s="34"/>
    </row>
    <row r="12" spans="1:10" ht="15.75" x14ac:dyDescent="0.25">
      <c r="A12" s="43" t="s">
        <v>81</v>
      </c>
      <c r="B12" s="46">
        <f t="shared" si="0"/>
        <v>1</v>
      </c>
      <c r="C12" s="52">
        <v>1</v>
      </c>
      <c r="D12" s="52"/>
      <c r="E12" s="52"/>
      <c r="J12" s="34"/>
    </row>
    <row r="13" spans="1:10" ht="15.75" x14ac:dyDescent="0.25">
      <c r="A13" s="43" t="s">
        <v>82</v>
      </c>
      <c r="B13" s="46">
        <f t="shared" si="0"/>
        <v>2</v>
      </c>
      <c r="C13" s="52"/>
      <c r="D13" s="52">
        <v>2</v>
      </c>
      <c r="E13" s="52"/>
      <c r="J13" s="34"/>
    </row>
    <row r="14" spans="1:10" ht="15.75" x14ac:dyDescent="0.25">
      <c r="A14" s="44" t="s">
        <v>83</v>
      </c>
      <c r="B14" s="46">
        <f t="shared" si="0"/>
        <v>0</v>
      </c>
      <c r="C14" s="52"/>
      <c r="D14" s="52"/>
      <c r="E14" s="52"/>
    </row>
    <row r="15" spans="1:10" ht="15.75" x14ac:dyDescent="0.25">
      <c r="A15" s="44" t="s">
        <v>84</v>
      </c>
      <c r="B15" s="46">
        <f t="shared" si="0"/>
        <v>0</v>
      </c>
      <c r="C15" s="52"/>
      <c r="D15" s="52"/>
      <c r="E15" s="52"/>
      <c r="F15" t="s">
        <v>74</v>
      </c>
    </row>
    <row r="16" spans="1:10" ht="15.75" x14ac:dyDescent="0.25">
      <c r="A16" s="44" t="s">
        <v>85</v>
      </c>
      <c r="B16" s="46">
        <f t="shared" si="0"/>
        <v>0</v>
      </c>
      <c r="C16" s="52"/>
      <c r="D16" s="52"/>
      <c r="E16" s="52"/>
    </row>
    <row r="17" spans="1:10" ht="15.75" x14ac:dyDescent="0.25">
      <c r="A17" s="44" t="s">
        <v>86</v>
      </c>
      <c r="B17" s="46">
        <f t="shared" si="0"/>
        <v>2</v>
      </c>
      <c r="C17" s="52">
        <v>1</v>
      </c>
      <c r="D17" s="52">
        <v>1</v>
      </c>
      <c r="E17" s="52"/>
      <c r="J17" s="34"/>
    </row>
    <row r="18" spans="1:10" ht="15.75" x14ac:dyDescent="0.25">
      <c r="A18" s="44" t="s">
        <v>43</v>
      </c>
      <c r="B18" s="46">
        <f t="shared" si="0"/>
        <v>1</v>
      </c>
      <c r="C18" s="52"/>
      <c r="D18" s="52"/>
      <c r="E18" s="52">
        <v>1</v>
      </c>
      <c r="J18" s="34"/>
    </row>
    <row r="19" spans="1:10" ht="15.75" x14ac:dyDescent="0.25">
      <c r="A19" s="44" t="s">
        <v>138</v>
      </c>
      <c r="B19" s="46">
        <f t="shared" si="0"/>
        <v>1</v>
      </c>
      <c r="C19" s="52"/>
      <c r="D19" s="52">
        <v>1</v>
      </c>
      <c r="E19" s="52"/>
      <c r="J19" s="34"/>
    </row>
    <row r="20" spans="1:10" ht="15.75" x14ac:dyDescent="0.25">
      <c r="A20" s="44" t="s">
        <v>135</v>
      </c>
      <c r="B20" s="46">
        <f t="shared" si="0"/>
        <v>1</v>
      </c>
      <c r="C20" s="52"/>
      <c r="D20" s="52">
        <v>1</v>
      </c>
      <c r="E20" s="52"/>
      <c r="J20" s="34"/>
    </row>
    <row r="21" spans="1:10" ht="15.75" x14ac:dyDescent="0.25">
      <c r="A21" s="81" t="s">
        <v>154</v>
      </c>
      <c r="B21" s="46">
        <f t="shared" si="0"/>
        <v>21</v>
      </c>
      <c r="C21" s="52"/>
      <c r="D21" s="52">
        <v>21</v>
      </c>
      <c r="E21" s="52"/>
      <c r="J21" s="34"/>
    </row>
    <row r="22" spans="1:10" ht="15.75" x14ac:dyDescent="0.25">
      <c r="A22" s="82" t="s">
        <v>195</v>
      </c>
      <c r="B22" s="46">
        <f t="shared" si="0"/>
        <v>1</v>
      </c>
      <c r="C22" s="87"/>
      <c r="D22" s="52">
        <v>1</v>
      </c>
      <c r="E22" s="52"/>
    </row>
    <row r="23" spans="1:10" ht="15.75" x14ac:dyDescent="0.25">
      <c r="A23" s="45" t="s">
        <v>87</v>
      </c>
      <c r="B23" s="46">
        <f>SUM(B3:B22)</f>
        <v>154</v>
      </c>
      <c r="C23" s="46">
        <f t="shared" ref="C23:E23" si="1">SUM(C3:C22)</f>
        <v>67</v>
      </c>
      <c r="D23" s="46">
        <f t="shared" si="1"/>
        <v>84</v>
      </c>
      <c r="E23" s="46">
        <f t="shared" si="1"/>
        <v>3</v>
      </c>
    </row>
    <row r="24" spans="1:10" ht="16.5" thickBot="1" x14ac:dyDescent="0.3">
      <c r="A24" s="47"/>
      <c r="B24" s="48"/>
      <c r="E24" t="s">
        <v>74</v>
      </c>
    </row>
    <row r="25" spans="1:10" ht="15.75" x14ac:dyDescent="0.25">
      <c r="A25" s="49" t="s">
        <v>288</v>
      </c>
    </row>
    <row r="26" spans="1:10" ht="15.75" x14ac:dyDescent="0.25">
      <c r="A26" s="67" t="s">
        <v>289</v>
      </c>
      <c r="B26" s="48"/>
    </row>
    <row r="27" spans="1:10" ht="16.5" thickBot="1" x14ac:dyDescent="0.3">
      <c r="A27" s="50" t="s">
        <v>287</v>
      </c>
      <c r="B27" s="48"/>
    </row>
    <row r="28" spans="1:10" ht="15.75" x14ac:dyDescent="0.25">
      <c r="A28" s="47"/>
      <c r="B28" s="48"/>
    </row>
    <row r="29" spans="1:10" ht="18.75" x14ac:dyDescent="0.25">
      <c r="A29" s="51" t="s">
        <v>103</v>
      </c>
      <c r="B29" s="52"/>
      <c r="C29" s="87" t="s">
        <v>221</v>
      </c>
      <c r="D29" s="87" t="s">
        <v>0</v>
      </c>
      <c r="E29" s="87" t="s">
        <v>102</v>
      </c>
    </row>
    <row r="30" spans="1:10" ht="15.75" x14ac:dyDescent="0.25">
      <c r="A30" s="53" t="s">
        <v>88</v>
      </c>
      <c r="B30" s="52">
        <f>C30+D30+E30</f>
        <v>16</v>
      </c>
      <c r="C30" s="52">
        <v>9</v>
      </c>
      <c r="D30" s="52">
        <v>7</v>
      </c>
      <c r="E30" s="52"/>
    </row>
    <row r="31" spans="1:10" ht="15.75" x14ac:dyDescent="0.25">
      <c r="A31" s="44" t="s">
        <v>89</v>
      </c>
      <c r="B31" s="52">
        <f t="shared" ref="B31:B41" si="2">C31+D31+E31</f>
        <v>13</v>
      </c>
      <c r="C31" s="52">
        <v>4</v>
      </c>
      <c r="D31" s="52">
        <v>8</v>
      </c>
      <c r="E31" s="52">
        <v>1</v>
      </c>
    </row>
    <row r="32" spans="1:10" ht="15.75" x14ac:dyDescent="0.25">
      <c r="A32" s="53" t="s">
        <v>90</v>
      </c>
      <c r="B32" s="52">
        <f t="shared" si="2"/>
        <v>15</v>
      </c>
      <c r="C32" s="52">
        <v>6</v>
      </c>
      <c r="D32" s="52">
        <v>9</v>
      </c>
      <c r="E32" s="52"/>
    </row>
    <row r="33" spans="1:5" ht="15.75" x14ac:dyDescent="0.25">
      <c r="A33" s="44" t="s">
        <v>91</v>
      </c>
      <c r="B33" s="52">
        <f t="shared" si="2"/>
        <v>12</v>
      </c>
      <c r="C33" s="52">
        <v>2</v>
      </c>
      <c r="D33" s="52">
        <v>9</v>
      </c>
      <c r="E33" s="52">
        <v>1</v>
      </c>
    </row>
    <row r="34" spans="1:5" ht="15.75" x14ac:dyDescent="0.25">
      <c r="A34" s="53" t="s">
        <v>92</v>
      </c>
      <c r="B34" s="52">
        <f t="shared" si="2"/>
        <v>9</v>
      </c>
      <c r="C34" s="52">
        <v>5</v>
      </c>
      <c r="D34" s="52">
        <v>4</v>
      </c>
      <c r="E34" s="52"/>
    </row>
    <row r="35" spans="1:5" ht="15.75" x14ac:dyDescent="0.25">
      <c r="A35" s="44" t="s">
        <v>93</v>
      </c>
      <c r="B35" s="52">
        <f t="shared" si="2"/>
        <v>11</v>
      </c>
      <c r="C35" s="52">
        <v>3</v>
      </c>
      <c r="D35" s="52">
        <v>8</v>
      </c>
      <c r="E35" s="52"/>
    </row>
    <row r="36" spans="1:5" ht="15.75" x14ac:dyDescent="0.25">
      <c r="A36" s="53" t="s">
        <v>94</v>
      </c>
      <c r="B36" s="52">
        <f t="shared" si="2"/>
        <v>8</v>
      </c>
      <c r="C36" s="52">
        <v>3</v>
      </c>
      <c r="D36" s="52">
        <v>5</v>
      </c>
      <c r="E36" s="52"/>
    </row>
    <row r="37" spans="1:5" ht="15.75" x14ac:dyDescent="0.25">
      <c r="A37" s="44" t="s">
        <v>95</v>
      </c>
      <c r="B37" s="52">
        <f t="shared" si="2"/>
        <v>12</v>
      </c>
      <c r="C37" s="52">
        <v>3</v>
      </c>
      <c r="D37" s="52">
        <v>9</v>
      </c>
      <c r="E37" s="52"/>
    </row>
    <row r="38" spans="1:5" ht="15.75" x14ac:dyDescent="0.25">
      <c r="A38" s="53" t="s">
        <v>96</v>
      </c>
      <c r="B38" s="52">
        <f t="shared" si="2"/>
        <v>10</v>
      </c>
      <c r="C38" s="52">
        <v>2</v>
      </c>
      <c r="D38" s="52">
        <v>8</v>
      </c>
      <c r="E38" s="52"/>
    </row>
    <row r="39" spans="1:5" ht="15.75" x14ac:dyDescent="0.25">
      <c r="A39" s="44" t="s">
        <v>97</v>
      </c>
      <c r="B39" s="52">
        <f t="shared" si="2"/>
        <v>8</v>
      </c>
      <c r="C39" s="52">
        <v>4</v>
      </c>
      <c r="D39" s="52">
        <v>4</v>
      </c>
      <c r="E39" s="52"/>
    </row>
    <row r="40" spans="1:5" ht="15.75" x14ac:dyDescent="0.25">
      <c r="A40" s="53" t="s">
        <v>98</v>
      </c>
      <c r="B40" s="52">
        <f t="shared" si="2"/>
        <v>15</v>
      </c>
      <c r="C40" s="52">
        <v>10</v>
      </c>
      <c r="D40" s="52">
        <v>5</v>
      </c>
      <c r="E40" s="52"/>
    </row>
    <row r="41" spans="1:5" ht="15.75" x14ac:dyDescent="0.25">
      <c r="A41" s="44" t="s">
        <v>99</v>
      </c>
      <c r="B41" s="52">
        <f t="shared" si="2"/>
        <v>25</v>
      </c>
      <c r="C41" s="52">
        <v>16</v>
      </c>
      <c r="D41" s="52">
        <v>8</v>
      </c>
      <c r="E41" s="52">
        <v>1</v>
      </c>
    </row>
    <row r="42" spans="1:5" ht="15.75" x14ac:dyDescent="0.25">
      <c r="A42" s="54" t="s">
        <v>100</v>
      </c>
      <c r="B42" s="46">
        <f>SUM(B30:B41)</f>
        <v>154</v>
      </c>
      <c r="C42" s="46">
        <f t="shared" ref="C42:E42" si="3">SUM(C30:C41)</f>
        <v>67</v>
      </c>
      <c r="D42" s="46">
        <f t="shared" si="3"/>
        <v>84</v>
      </c>
      <c r="E42" s="46">
        <f t="shared" si="3"/>
        <v>3</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2018 Complaints</vt:lpstr>
      <vt:lpstr>2019 Complaints</vt:lpstr>
      <vt:lpstr>2020 Complaints</vt:lpstr>
      <vt:lpstr>2021 Complaints</vt:lpstr>
      <vt:lpstr>2022 Complaints</vt:lpstr>
      <vt:lpstr>2021 tally</vt:lpstr>
      <vt:lpstr>2022 tally</vt:lpstr>
      <vt:lpstr>2020 tally</vt:lpstr>
      <vt:lpstr>2018 tally</vt:lpstr>
      <vt:lpstr>2019 tally</vt:lpstr>
      <vt:lpstr>year to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2022-05-04T12:34:38Z</dcterms:modified>
</cp:coreProperties>
</file>